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10320" windowHeight="7770" firstSheet="3" activeTab="3"/>
  </bookViews>
  <sheets>
    <sheet name="StoxPlusSign" sheetId="1" state="veryHidden" r:id="rId1"/>
    <sheet name="HiddenSheet" sheetId="2" state="veryHidden" r:id="rId2"/>
    <sheet name="ExportData (2)" sheetId="3" state="hidden" r:id="rId3"/>
    <sheet name="Tìm nhanh CP" sheetId="4" r:id="rId4"/>
    <sheet name="Bảng tổng hợp" sheetId="5" r:id="rId5"/>
    <sheet name="List CP tăng trưởng" sheetId="6" state="hidden" r:id="rId6"/>
    <sheet name="List CP tăng trưởng " sheetId="7" r:id="rId7"/>
  </sheets>
  <definedNames>
    <definedName name="_xlnm._FilterDatabase" localSheetId="4" hidden="1">'Bảng tổng hợp'!$A$13:$AV$1780</definedName>
    <definedName name="_xlfn.IFERROR" hidden="1">#NAME?</definedName>
    <definedName name="DATA" localSheetId="2">'ExportData (2)'!$A$10:$F$1001</definedName>
    <definedName name="DATA">#REF!</definedName>
  </definedNames>
  <calcPr fullCalcOnLoad="1" fullPrecision="0"/>
</workbook>
</file>

<file path=xl/comments4.xml><?xml version="1.0" encoding="utf-8"?>
<comments xmlns="http://schemas.openxmlformats.org/spreadsheetml/2006/main">
  <authors>
    <author>AutoBVT</author>
  </authors>
  <commentList>
    <comment ref="A15" authorId="0">
      <text>
        <r>
          <rPr>
            <b/>
            <sz val="15"/>
            <rFont val="Times New Roman"/>
            <family val="1"/>
          </rPr>
          <t>Nhập mã Cổ phiếu vào đây</t>
        </r>
      </text>
    </comment>
  </commentList>
</comments>
</file>

<file path=xl/sharedStrings.xml><?xml version="1.0" encoding="utf-8"?>
<sst xmlns="http://schemas.openxmlformats.org/spreadsheetml/2006/main" count="14399" uniqueCount="3964">
  <si>
    <t>Contact</t>
  </si>
  <si>
    <t>STOXPLUS CORPORATION </t>
  </si>
  <si>
    <t>Head Office: 5th Floor, Anh Minh Building, 36 Hoang Cau, Dong Da District, Hanoi, Vietnam </t>
  </si>
  <si>
    <t>HCMC Branch: 20th Floor, AB Tower, 76A Le Lai, District 1, HCM City, Vietnam</t>
  </si>
  <si>
    <t>Email: stoxplus@stoxplus.com</t>
  </si>
  <si>
    <t>CUSTOMER SUPPORT CENTRE </t>
  </si>
  <si>
    <t>Mr. Ha Nguyen</t>
  </si>
  <si>
    <t>T:  (844) - 3562 6962 - Ext: 103</t>
  </si>
  <si>
    <t>Email: ha.nguyen@stoxplus.com</t>
  </si>
  <si>
    <t>STT</t>
  </si>
  <si>
    <t>Mã CK</t>
  </si>
  <si>
    <t>Tên</t>
  </si>
  <si>
    <t>Sàn</t>
  </si>
  <si>
    <t>Tiêu đề</t>
  </si>
  <si>
    <t>Dữ liệu Doanh nghiệp</t>
  </si>
  <si>
    <t>Ngày xuất dữ liệu</t>
  </si>
  <si>
    <t>Ticker</t>
  </si>
  <si>
    <t>OrganShortName</t>
  </si>
  <si>
    <t>ComGroupCode</t>
  </si>
  <si>
    <t>DDE1</t>
  </si>
  <si>
    <t>DDE2</t>
  </si>
  <si>
    <t>AAA</t>
  </si>
  <si>
    <t>An Phát Plastic</t>
  </si>
  <si>
    <t>HNX</t>
  </si>
  <si>
    <t>AAM</t>
  </si>
  <si>
    <t>Thủy sản Mekong</t>
  </si>
  <si>
    <t>HOSE</t>
  </si>
  <si>
    <t>ABI</t>
  </si>
  <si>
    <t>BH NH Nông Nghiệp</t>
  </si>
  <si>
    <t>UPCOM</t>
  </si>
  <si>
    <t>ABT</t>
  </si>
  <si>
    <t>Thủy sản Bến Tre</t>
  </si>
  <si>
    <t>ACB</t>
  </si>
  <si>
    <t>Ngân hàng Á Châu</t>
  </si>
  <si>
    <t>ACC</t>
  </si>
  <si>
    <t>Bê tông Becamex</t>
  </si>
  <si>
    <t>ACE</t>
  </si>
  <si>
    <t>Bê tông An Giang</t>
  </si>
  <si>
    <t>ACL</t>
  </si>
  <si>
    <t>Thủy sản CL An Giang</t>
  </si>
  <si>
    <t>ACM</t>
  </si>
  <si>
    <t>Tập đoàn Khoáng sản Á Cường</t>
  </si>
  <si>
    <t>ADC</t>
  </si>
  <si>
    <t>Mĩ thuật và Truyền thông</t>
  </si>
  <si>
    <t>ADP</t>
  </si>
  <si>
    <t>Sơn Á Đông</t>
  </si>
  <si>
    <t>AGF</t>
  </si>
  <si>
    <t>Thủy sản An Giang</t>
  </si>
  <si>
    <t>AGP</t>
  </si>
  <si>
    <t>Dược phẩm AGIMEXPHARM</t>
  </si>
  <si>
    <t>AGM</t>
  </si>
  <si>
    <t>XNK An Giang</t>
  </si>
  <si>
    <t>AGR</t>
  </si>
  <si>
    <t>Agriseco</t>
  </si>
  <si>
    <t>AGX</t>
  </si>
  <si>
    <t>Nông sản Xuất khẩu Sài Gòn</t>
  </si>
  <si>
    <t>ALT</t>
  </si>
  <si>
    <t>Văn hóa Tân Bình</t>
  </si>
  <si>
    <t>ALV</t>
  </si>
  <si>
    <t>Khoáng sản Vinas A Lưới</t>
  </si>
  <si>
    <t>AMC</t>
  </si>
  <si>
    <t>Khoáng sản Á Châu</t>
  </si>
  <si>
    <t>AMD</t>
  </si>
  <si>
    <t>AMD GROUP</t>
  </si>
  <si>
    <t>AME</t>
  </si>
  <si>
    <t>Alphanam Cơ điện</t>
  </si>
  <si>
    <t>AMV</t>
  </si>
  <si>
    <t>Dược-TB Y tế Việt Mỹ</t>
  </si>
  <si>
    <t>ANV</t>
  </si>
  <si>
    <t>Thủy sản Nam Việt</t>
  </si>
  <si>
    <t>APC</t>
  </si>
  <si>
    <t>Chiếu xạ An Phú</t>
  </si>
  <si>
    <t>APG</t>
  </si>
  <si>
    <t>Chứng khoán An Phát</t>
  </si>
  <si>
    <t>API</t>
  </si>
  <si>
    <t>APEC INVESTMENT</t>
  </si>
  <si>
    <t>APP</t>
  </si>
  <si>
    <t>Phụ gia và SP Dầu mỏ</t>
  </si>
  <si>
    <t>APS</t>
  </si>
  <si>
    <t>CK Châu Á - TBD</t>
  </si>
  <si>
    <t>ARM</t>
  </si>
  <si>
    <t>XNK Hàng không</t>
  </si>
  <si>
    <t>ASA</t>
  </si>
  <si>
    <t>Liên doanh SANA WMT</t>
  </si>
  <si>
    <t>ASD</t>
  </si>
  <si>
    <t>Sông Đà Hà Nội</t>
  </si>
  <si>
    <t>ASM</t>
  </si>
  <si>
    <t>Tập đoàn Sao Mai</t>
  </si>
  <si>
    <t>ASP</t>
  </si>
  <si>
    <t>Dầu khí An Pha</t>
  </si>
  <si>
    <t>ATA</t>
  </si>
  <si>
    <t>NTACO</t>
  </si>
  <si>
    <t>ATS</t>
  </si>
  <si>
    <t>AVF</t>
  </si>
  <si>
    <t>Thủy sản Việt An</t>
  </si>
  <si>
    <t>B82</t>
  </si>
  <si>
    <t>Công ty 482</t>
  </si>
  <si>
    <t>BAM</t>
  </si>
  <si>
    <t>Khoáng sản và Luyện kim Bắc Á</t>
  </si>
  <si>
    <t>BBC</t>
  </si>
  <si>
    <t>Bánh kẹo BIBICA</t>
  </si>
  <si>
    <t>BBS</t>
  </si>
  <si>
    <t>Bao bì Xi măng Bút Sơn</t>
  </si>
  <si>
    <t>BCC</t>
  </si>
  <si>
    <t>Xi măng Bỉm Sơn</t>
  </si>
  <si>
    <t>BCE</t>
  </si>
  <si>
    <t>XD và GT Bình Dương</t>
  </si>
  <si>
    <t>BCG</t>
  </si>
  <si>
    <t>Bamboo Capital</t>
  </si>
  <si>
    <t>BCI</t>
  </si>
  <si>
    <t>Xây dựng Bình Chánh</t>
  </si>
  <si>
    <t>BCP</t>
  </si>
  <si>
    <t>Dược Becamex</t>
  </si>
  <si>
    <t>BDB</t>
  </si>
  <si>
    <t>Sách Bình Định</t>
  </si>
  <si>
    <t>BFC</t>
  </si>
  <si>
    <t>Phân bón Bình Điền</t>
  </si>
  <si>
    <t>BDG</t>
  </si>
  <si>
    <t>May mặc Bình Dương</t>
  </si>
  <si>
    <t>BDW</t>
  </si>
  <si>
    <t>Cấp thoát nước Bình Định</t>
  </si>
  <si>
    <t>BED</t>
  </si>
  <si>
    <t>Sách Đà Nẵng</t>
  </si>
  <si>
    <t>BEL</t>
  </si>
  <si>
    <t>Điện tử Biên Hoà</t>
  </si>
  <si>
    <t>NBT</t>
  </si>
  <si>
    <t>Cấp thoát nước Bến Tre</t>
  </si>
  <si>
    <t>BGM</t>
  </si>
  <si>
    <t>Khoáng sản Bắc Giang</t>
  </si>
  <si>
    <t>BHC</t>
  </si>
  <si>
    <t>Bê tông Biên Hòa</t>
  </si>
  <si>
    <t>BHP</t>
  </si>
  <si>
    <t>Bia Hà Nội - Hải Phòng</t>
  </si>
  <si>
    <t>BHS</t>
  </si>
  <si>
    <t>Đường Biên Hòa</t>
  </si>
  <si>
    <t>BHT</t>
  </si>
  <si>
    <t>Đầu tư XD Bạch Đằng</t>
  </si>
  <si>
    <t>BIC</t>
  </si>
  <si>
    <t>Bảo hiểm BIDV</t>
  </si>
  <si>
    <t>BID</t>
  </si>
  <si>
    <t>BIDV</t>
  </si>
  <si>
    <t>BII</t>
  </si>
  <si>
    <t>Phát triển Công nghiệp Bảo Thư</t>
  </si>
  <si>
    <t>BKC</t>
  </si>
  <si>
    <t>Khoáng sản Bắc Kạn</t>
  </si>
  <si>
    <t>BLF</t>
  </si>
  <si>
    <t>Thủy sản Bạc Liêu</t>
  </si>
  <si>
    <t>BLI</t>
  </si>
  <si>
    <t>Bảo hiểm Bảo Long</t>
  </si>
  <si>
    <t>BMC</t>
  </si>
  <si>
    <t>Khoáng sản Bình Định</t>
  </si>
  <si>
    <t>BMI</t>
  </si>
  <si>
    <t>Bảo hiểm Bảo Minh</t>
  </si>
  <si>
    <t>BMJ</t>
  </si>
  <si>
    <t>Khoáng sản Becamex</t>
  </si>
  <si>
    <t>BMN</t>
  </si>
  <si>
    <t>Công ty 715</t>
  </si>
  <si>
    <t>BMP</t>
  </si>
  <si>
    <t>Nhựa Bình Minh</t>
  </si>
  <si>
    <t>BPC</t>
  </si>
  <si>
    <t>Bao bì Bỉm Sơn</t>
  </si>
  <si>
    <t>BRC</t>
  </si>
  <si>
    <t>Cao su Bến Thành</t>
  </si>
  <si>
    <t>VTG</t>
  </si>
  <si>
    <t>Du lịch tỉnh BR-VT</t>
  </si>
  <si>
    <t>BSC</t>
  </si>
  <si>
    <t>Dịch vụ Bến Thành</t>
  </si>
  <si>
    <t>BSI</t>
  </si>
  <si>
    <t>Chứng khoán BIDV</t>
  </si>
  <si>
    <t>BST</t>
  </si>
  <si>
    <t>BISATHICO</t>
  </si>
  <si>
    <t>BTC</t>
  </si>
  <si>
    <t>Cơ khí XD Bình Triệu</t>
  </si>
  <si>
    <t>BTG</t>
  </si>
  <si>
    <t>Bao bì Tiền Giang</t>
  </si>
  <si>
    <t>BTP</t>
  </si>
  <si>
    <t>Nhiệt điện Bà Rịa</t>
  </si>
  <si>
    <t>BTS</t>
  </si>
  <si>
    <t>Xi măng Bút Sơn</t>
  </si>
  <si>
    <t>BTT</t>
  </si>
  <si>
    <t>TM - DV Bến Thành</t>
  </si>
  <si>
    <t>BTU</t>
  </si>
  <si>
    <t>Công trình Đô thị Bến Tre</t>
  </si>
  <si>
    <t>BTW</t>
  </si>
  <si>
    <t>Cấp nước Bến Thành</t>
  </si>
  <si>
    <t>BVG</t>
  </si>
  <si>
    <t>Thép Bắc Việt</t>
  </si>
  <si>
    <t>BVH</t>
  </si>
  <si>
    <t>Tập đoàn Bảo Việt</t>
  </si>
  <si>
    <t>BVN</t>
  </si>
  <si>
    <t>Bông Việt Nam</t>
  </si>
  <si>
    <t>BVS</t>
  </si>
  <si>
    <t>Chứng khoán Bảo Việt</t>
  </si>
  <si>
    <t>BWA</t>
  </si>
  <si>
    <t>Cấp thoát nước &amp; XD Bảo Lộc</t>
  </si>
  <si>
    <t>BXH</t>
  </si>
  <si>
    <t>Bao bì Xi măng HP</t>
  </si>
  <si>
    <t>HNB</t>
  </si>
  <si>
    <t>Bến xe Hà Nội</t>
  </si>
  <si>
    <t>C32</t>
  </si>
  <si>
    <t>Đầu tư Xây dựng 3-2</t>
  </si>
  <si>
    <t>C47</t>
  </si>
  <si>
    <t>Xây dựng 47</t>
  </si>
  <si>
    <t>C71</t>
  </si>
  <si>
    <t>Xây dựng 471</t>
  </si>
  <si>
    <t>C92</t>
  </si>
  <si>
    <t>XD &amp; ĐT 492</t>
  </si>
  <si>
    <t>CAD</t>
  </si>
  <si>
    <t>CADOVIMEX - VIETNAM</t>
  </si>
  <si>
    <t>CGP</t>
  </si>
  <si>
    <t>Dược phẩm Cần Giờ</t>
  </si>
  <si>
    <t>CAN</t>
  </si>
  <si>
    <t>Đồ hộp Hạ Long</t>
  </si>
  <si>
    <t>CAP</t>
  </si>
  <si>
    <t>Lâm nông sản Yên Bái</t>
  </si>
  <si>
    <t>CAV</t>
  </si>
  <si>
    <t>Dây cáp điện Việt Nam</t>
  </si>
  <si>
    <t>KCB</t>
  </si>
  <si>
    <t xml:space="preserve"> Khoáng Sản Luyện Kim Cao Bằng</t>
  </si>
  <si>
    <t>CCI</t>
  </si>
  <si>
    <t>CIDICO</t>
  </si>
  <si>
    <t>CCL</t>
  </si>
  <si>
    <t>ĐT&amp;PT Dầu khí Cửu Long</t>
  </si>
  <si>
    <t>CCM</t>
  </si>
  <si>
    <t>Xi măng Cần Thơ</t>
  </si>
  <si>
    <t>CCR</t>
  </si>
  <si>
    <t>Cảng Cam Ranh</t>
  </si>
  <si>
    <t>CDC</t>
  </si>
  <si>
    <t>Chương Dương Corp</t>
  </si>
  <si>
    <t>CDH</t>
  </si>
  <si>
    <t>CCCC và DV Du lịch Hải Phòng</t>
  </si>
  <si>
    <t>CDO</t>
  </si>
  <si>
    <t>Tư vấn Thiết kế và PT Đô thị</t>
  </si>
  <si>
    <t>CEC</t>
  </si>
  <si>
    <t>Thiết kế CN hóa chất</t>
  </si>
  <si>
    <t>STK</t>
  </si>
  <si>
    <t>Sợi Thế Kỷ</t>
  </si>
  <si>
    <t>CEO</t>
  </si>
  <si>
    <t>Tập đoàn C.E.O</t>
  </si>
  <si>
    <t>CFC</t>
  </si>
  <si>
    <t>Cafico Việt Nam</t>
  </si>
  <si>
    <t>CHP</t>
  </si>
  <si>
    <t>Thủy điện Miền Trung</t>
  </si>
  <si>
    <t>CI5</t>
  </si>
  <si>
    <t>Đầu tư XD số 5</t>
  </si>
  <si>
    <t>CID</t>
  </si>
  <si>
    <t>XD&amp;PT CS Hạ tầng</t>
  </si>
  <si>
    <t>CIG</t>
  </si>
  <si>
    <t>Xây dựng COMA 18</t>
  </si>
  <si>
    <t>CII</t>
  </si>
  <si>
    <t>Hạ tầng Kỹ thuật TP.HCM</t>
  </si>
  <si>
    <t>CJC</t>
  </si>
  <si>
    <t>Cơ điện Miền Trung</t>
  </si>
  <si>
    <t>CKD</t>
  </si>
  <si>
    <t>Đông Anh Licogi</t>
  </si>
  <si>
    <t>CMK</t>
  </si>
  <si>
    <t>Cơ khí Mạo Khê - Vinacomin</t>
  </si>
  <si>
    <t>CKV</t>
  </si>
  <si>
    <t>CokyVina</t>
  </si>
  <si>
    <t>CLC</t>
  </si>
  <si>
    <t>Thuốc lá Cát Lợi</t>
  </si>
  <si>
    <t>CLG</t>
  </si>
  <si>
    <t>Cotec Land</t>
  </si>
  <si>
    <t>CLL</t>
  </si>
  <si>
    <t>Cảng Cát Lái</t>
  </si>
  <si>
    <t>CLW</t>
  </si>
  <si>
    <t>Cấp nước Chợ Lớn</t>
  </si>
  <si>
    <t>CMC</t>
  </si>
  <si>
    <t>Đầu tư CMC</t>
  </si>
  <si>
    <t>CMG</t>
  </si>
  <si>
    <t>Tập đoàn CMC</t>
  </si>
  <si>
    <t>CMI</t>
  </si>
  <si>
    <t>CMISTONE Việt Nam</t>
  </si>
  <si>
    <t>CMP</t>
  </si>
  <si>
    <t>Cảng Chân Mây</t>
  </si>
  <si>
    <t>CMS</t>
  </si>
  <si>
    <t>Cavico CMS</t>
  </si>
  <si>
    <t>CMT</t>
  </si>
  <si>
    <t>CN mạng và Truyền thông</t>
  </si>
  <si>
    <t>CMV</t>
  </si>
  <si>
    <t>Thương nghiệp Cà Mau</t>
  </si>
  <si>
    <t>CMX</t>
  </si>
  <si>
    <t>Chế biến Thủy sản Cà Mau</t>
  </si>
  <si>
    <t>CNC</t>
  </si>
  <si>
    <t>Công nghệ cao Traphaco</t>
  </si>
  <si>
    <t>CNG</t>
  </si>
  <si>
    <t>CNG Việt Nam</t>
  </si>
  <si>
    <t>CNH</t>
  </si>
  <si>
    <t>Cảng Nha Trang</t>
  </si>
  <si>
    <t>CNT</t>
  </si>
  <si>
    <t>XD và Kinh Doanh C&amp;T</t>
  </si>
  <si>
    <t>COM</t>
  </si>
  <si>
    <t>Vật tư Xăng dầu</t>
  </si>
  <si>
    <t>ICN</t>
  </si>
  <si>
    <t>XD Dầu Khí IDICO</t>
  </si>
  <si>
    <t>CNN</t>
  </si>
  <si>
    <t>Xây dựng Coninco</t>
  </si>
  <si>
    <t>CPC</t>
  </si>
  <si>
    <t>Thuốc sát trùng Cần Thơ</t>
  </si>
  <si>
    <t>CSC</t>
  </si>
  <si>
    <t>ĐT và XD Thành Nam</t>
  </si>
  <si>
    <t>SGP</t>
  </si>
  <si>
    <t>Cảng Sài Gòn</t>
  </si>
  <si>
    <t>CSM</t>
  </si>
  <si>
    <t>Cao su Miền Nam</t>
  </si>
  <si>
    <t>CSV</t>
  </si>
  <si>
    <t>Hóa chất Cơ bản miền Nam</t>
  </si>
  <si>
    <t>CT3</t>
  </si>
  <si>
    <t>Xây dựng công trình 3</t>
  </si>
  <si>
    <t>CT6</t>
  </si>
  <si>
    <t>Công trình 6</t>
  </si>
  <si>
    <t>CTA</t>
  </si>
  <si>
    <t>Xây dựng Vinavico</t>
  </si>
  <si>
    <t>CTB</t>
  </si>
  <si>
    <t>Bơm Hải Dương</t>
  </si>
  <si>
    <t>CTC</t>
  </si>
  <si>
    <t>Gia Lai CTC</t>
  </si>
  <si>
    <t>CTD</t>
  </si>
  <si>
    <t>Xây dựng Coteccons</t>
  </si>
  <si>
    <t>CTG</t>
  </si>
  <si>
    <t>VIETINBANK</t>
  </si>
  <si>
    <t>CTI</t>
  </si>
  <si>
    <t>Cường Thuận IDICO</t>
  </si>
  <si>
    <t>CTN</t>
  </si>
  <si>
    <t>VINAVICO</t>
  </si>
  <si>
    <t>CTS</t>
  </si>
  <si>
    <t>VietinBankSc</t>
  </si>
  <si>
    <t>CTT</t>
  </si>
  <si>
    <t>Chế tạo máy Vinacomin</t>
  </si>
  <si>
    <t>CTX</t>
  </si>
  <si>
    <t>CONSTREXIM</t>
  </si>
  <si>
    <t>CVN</t>
  </si>
  <si>
    <t>Vinam Group</t>
  </si>
  <si>
    <t>CVT</t>
  </si>
  <si>
    <t xml:space="preserve">CMC JSC </t>
  </si>
  <si>
    <t>CX8</t>
  </si>
  <si>
    <t>Contrexim số 8</t>
  </si>
  <si>
    <t>CXH</t>
  </si>
  <si>
    <t>Xe khách Hà Nội</t>
  </si>
  <si>
    <t>CYC</t>
  </si>
  <si>
    <t>Gạch men Chang YIH</t>
  </si>
  <si>
    <t>CZC</t>
  </si>
  <si>
    <t>Than Miền Trung - TKV</t>
  </si>
  <si>
    <t>D11</t>
  </si>
  <si>
    <t>Địa ốc 11</t>
  </si>
  <si>
    <t>D26</t>
  </si>
  <si>
    <t>QL và XD đường bộ 26</t>
  </si>
  <si>
    <t>D2D</t>
  </si>
  <si>
    <t>Phát triển Đô thị số 2</t>
  </si>
  <si>
    <t>DAC</t>
  </si>
  <si>
    <t>Viglacera Đông Anh</t>
  </si>
  <si>
    <t>DAD</t>
  </si>
  <si>
    <t>Phát triển GD Đà Nẵng</t>
  </si>
  <si>
    <t>DAE</t>
  </si>
  <si>
    <t>Sách Giáo dục Đà Nẵng</t>
  </si>
  <si>
    <t>DAG</t>
  </si>
  <si>
    <t>Nhựa Đông Á</t>
  </si>
  <si>
    <t>ADS</t>
  </si>
  <si>
    <t>Dệt sợi DAMSAN</t>
  </si>
  <si>
    <t>DAP</t>
  </si>
  <si>
    <t>Bao bì Đông Á</t>
  </si>
  <si>
    <t>DAS</t>
  </si>
  <si>
    <t>Thiết bị Dầu khí Đà Nẵng</t>
  </si>
  <si>
    <t>DBC</t>
  </si>
  <si>
    <t>Nông sản DABACO</t>
  </si>
  <si>
    <t>DBH</t>
  </si>
  <si>
    <t>Đường bộ Hải Phòng</t>
  </si>
  <si>
    <t>DBM</t>
  </si>
  <si>
    <t>BAMEPHARM</t>
  </si>
  <si>
    <t>DBT</t>
  </si>
  <si>
    <t>Dược phẩm Bến Tre</t>
  </si>
  <si>
    <t>DC2</t>
  </si>
  <si>
    <t>DIC Số 2</t>
  </si>
  <si>
    <t>DC4</t>
  </si>
  <si>
    <t>DIC - No4</t>
  </si>
  <si>
    <t>DCL</t>
  </si>
  <si>
    <t>Dược phẩm Cửu Long</t>
  </si>
  <si>
    <t>DCM</t>
  </si>
  <si>
    <t>Đạm Cà Mau</t>
  </si>
  <si>
    <t>DCS</t>
  </si>
  <si>
    <t>Đại Châu</t>
  </si>
  <si>
    <t>DCT</t>
  </si>
  <si>
    <t>Tấm lợp VLXD Đồng Nai</t>
  </si>
  <si>
    <t>DDM</t>
  </si>
  <si>
    <t>Hàng hải Đông Đô</t>
  </si>
  <si>
    <t>DDN</t>
  </si>
  <si>
    <t>Dược - TB Y tế Đà Nẵng</t>
  </si>
  <si>
    <t>DDV</t>
  </si>
  <si>
    <t>Phân bón DAP Đình Vũ</t>
  </si>
  <si>
    <t>DGC</t>
  </si>
  <si>
    <t>Hóa chất Đức Giang</t>
  </si>
  <si>
    <t>DGL</t>
  </si>
  <si>
    <t>Hóa chất Đức Giang - Lào Cai</t>
  </si>
  <si>
    <t>DGT</t>
  </si>
  <si>
    <t>Công trình GT Đồng Nai</t>
  </si>
  <si>
    <t>DGW</t>
  </si>
  <si>
    <t>Thế Giới Số</t>
  </si>
  <si>
    <t>DHA</t>
  </si>
  <si>
    <t>Hóa An</t>
  </si>
  <si>
    <t>DHC</t>
  </si>
  <si>
    <t>Đông Hải Bến Tre</t>
  </si>
  <si>
    <t>DHG</t>
  </si>
  <si>
    <t>Dược Hậu Giang</t>
  </si>
  <si>
    <t>DHM</t>
  </si>
  <si>
    <t>Khoáng sản Dương Hiếu</t>
  </si>
  <si>
    <t>DHP</t>
  </si>
  <si>
    <t>Điện cơ Hải Phòng</t>
  </si>
  <si>
    <t>DHT</t>
  </si>
  <si>
    <t>Dược phẩm Hà Tây</t>
  </si>
  <si>
    <t>DIC</t>
  </si>
  <si>
    <t>ĐT và TM DIC</t>
  </si>
  <si>
    <t>DC1</t>
  </si>
  <si>
    <t>Phát triển Xây dựng số 1 (DIC1)</t>
  </si>
  <si>
    <t>DCD</t>
  </si>
  <si>
    <t>Du Lịch và Thương Mại DIC</t>
  </si>
  <si>
    <t>DID</t>
  </si>
  <si>
    <t>DIC - Đồng Tiến</t>
  </si>
  <si>
    <t>DIG</t>
  </si>
  <si>
    <t>Dic Corp</t>
  </si>
  <si>
    <t>DIH</t>
  </si>
  <si>
    <t>PT Xây dựng Hội An</t>
  </si>
  <si>
    <t>DL1</t>
  </si>
  <si>
    <t>Bến xe ĐLGL</t>
  </si>
  <si>
    <t>DLC</t>
  </si>
  <si>
    <t>Du lịch Cần Thơ</t>
  </si>
  <si>
    <t>DLD</t>
  </si>
  <si>
    <t>Du lịch Đắk Lắk</t>
  </si>
  <si>
    <t>DLG</t>
  </si>
  <si>
    <t>Đức Long Gia Lai</t>
  </si>
  <si>
    <t>DLR</t>
  </si>
  <si>
    <t>Địa ốc Đà Lạt</t>
  </si>
  <si>
    <t>DMC</t>
  </si>
  <si>
    <t>Dược phẩm DOMESCO</t>
  </si>
  <si>
    <t>DNC</t>
  </si>
  <si>
    <t>Điện nước Hải Phòng</t>
  </si>
  <si>
    <t>DNW</t>
  </si>
  <si>
    <t>Cấp nước Đồng Nai</t>
  </si>
  <si>
    <t>DNF</t>
  </si>
  <si>
    <t>Lương thực Đà Nẵng</t>
  </si>
  <si>
    <t>DNL</t>
  </si>
  <si>
    <t>Logistics Cảng Đà Nẵng</t>
  </si>
  <si>
    <t>DNM</t>
  </si>
  <si>
    <t>Y tế Danameco</t>
  </si>
  <si>
    <t>DNP</t>
  </si>
  <si>
    <t>Nhựa Đồng Nai</t>
  </si>
  <si>
    <t>CDN</t>
  </si>
  <si>
    <t>Cảng Đà Nẵng</t>
  </si>
  <si>
    <t>DNR</t>
  </si>
  <si>
    <t>Đường sắt Quảng Nam - Đà Nẵng</t>
  </si>
  <si>
    <t>DNS</t>
  </si>
  <si>
    <t>Thép Đà Nẵng</t>
  </si>
  <si>
    <t>DNY</t>
  </si>
  <si>
    <t>Thép DANA Ý</t>
  </si>
  <si>
    <t>DOP</t>
  </si>
  <si>
    <t>Vận tải XD Đồng Tháp</t>
  </si>
  <si>
    <t>DPC</t>
  </si>
  <si>
    <t>Nhựa Đà Nẵng</t>
  </si>
  <si>
    <t>DPM</t>
  </si>
  <si>
    <t>Đạm Phú Mỹ</t>
  </si>
  <si>
    <t>DPP</t>
  </si>
  <si>
    <t>Dược Đồng Nai</t>
  </si>
  <si>
    <t>DPR</t>
  </si>
  <si>
    <t>Cao su Đồng Phú</t>
  </si>
  <si>
    <t>DPS</t>
  </si>
  <si>
    <t xml:space="preserve">Đầu tư Phát triển Sóc Sơn </t>
  </si>
  <si>
    <t>DQC</t>
  </si>
  <si>
    <t>Bóng đèn Điện Quang</t>
  </si>
  <si>
    <t>DRC</t>
  </si>
  <si>
    <t>Cao su Đà Nẵng</t>
  </si>
  <si>
    <t>DRH</t>
  </si>
  <si>
    <t>Đầu tư Căn Nhà Mơ Ước</t>
  </si>
  <si>
    <t>DRL</t>
  </si>
  <si>
    <t>Thủy điện – Điện lực 3</t>
  </si>
  <si>
    <t>DSN</t>
  </si>
  <si>
    <t>Công viên nước Đầm Sen</t>
  </si>
  <si>
    <t>DST</t>
  </si>
  <si>
    <t>Sách &amp; TBGD Nam Định</t>
  </si>
  <si>
    <t>DT4</t>
  </si>
  <si>
    <t>Bảo trì đường thủy nội địa số 4</t>
  </si>
  <si>
    <t>DTA</t>
  </si>
  <si>
    <t>BĐS Đệ Tam</t>
  </si>
  <si>
    <t>DTC</t>
  </si>
  <si>
    <t>Viglacera Đông Triều</t>
  </si>
  <si>
    <t>DTL</t>
  </si>
  <si>
    <t>Đại Thiên Lộc</t>
  </si>
  <si>
    <t>DTN</t>
  </si>
  <si>
    <t>Diêm Thống Nhất</t>
  </si>
  <si>
    <t>DTT</t>
  </si>
  <si>
    <t>Kỹ nghệ &amp; Nhựa Đô Thành</t>
  </si>
  <si>
    <t>DTV</t>
  </si>
  <si>
    <t>PT điện Nông thôn Trà Vinh</t>
  </si>
  <si>
    <t>DVC</t>
  </si>
  <si>
    <t>TM dịch vụ Cảng Hải Phòng</t>
  </si>
  <si>
    <t>DVH</t>
  </si>
  <si>
    <t>Chế tạo máy điện VN - Hungari</t>
  </si>
  <si>
    <t>DVP</t>
  </si>
  <si>
    <t>ĐT và PT Cảng Đình Vũ</t>
  </si>
  <si>
    <t>DXG</t>
  </si>
  <si>
    <t>Địa ốc Đất Xanh</t>
  </si>
  <si>
    <t>DXL</t>
  </si>
  <si>
    <t>Du lịch &amp; XNK Lạng Sơn</t>
  </si>
  <si>
    <t>DXP</t>
  </si>
  <si>
    <t>Cảng Đoạn Xá</t>
  </si>
  <si>
    <t>DXV</t>
  </si>
  <si>
    <t>Xi măng &amp; VLXD Đà Nẵng</t>
  </si>
  <si>
    <t>DZM</t>
  </si>
  <si>
    <t>Chế tạo máy Dzĩ An</t>
  </si>
  <si>
    <t>E1SSHN30</t>
  </si>
  <si>
    <t>Quỹ ETF SSIAM-HNX30</t>
  </si>
  <si>
    <t>E1VFVN30</t>
  </si>
  <si>
    <t>Quỹ ETF VFMVN30</t>
  </si>
  <si>
    <t>EBS</t>
  </si>
  <si>
    <t>Sách Giáo dục Hà Nội</t>
  </si>
  <si>
    <t>ECI</t>
  </si>
  <si>
    <t>Bản đồ và tranh ảnh GD</t>
  </si>
  <si>
    <t>EFI</t>
  </si>
  <si>
    <t>Tài chính giáo dục</t>
  </si>
  <si>
    <t>EIB</t>
  </si>
  <si>
    <t>Eximbank</t>
  </si>
  <si>
    <t>EID</t>
  </si>
  <si>
    <t>Phát triển GD Hà Nội</t>
  </si>
  <si>
    <t>ELC</t>
  </si>
  <si>
    <t>Phát triển Công nghệ ĐT-VT</t>
  </si>
  <si>
    <t>EMC</t>
  </si>
  <si>
    <t>Cơ điện Thủ Đức</t>
  </si>
  <si>
    <t>EVE</t>
  </si>
  <si>
    <t>EVERON</t>
  </si>
  <si>
    <t>FBA</t>
  </si>
  <si>
    <t>Tập đoàn Quốc tế FBA</t>
  </si>
  <si>
    <t>FCM</t>
  </si>
  <si>
    <t>Khoáng sản FECON</t>
  </si>
  <si>
    <t>FCN</t>
  </si>
  <si>
    <t>FECON CORP</t>
  </si>
  <si>
    <t>FDC</t>
  </si>
  <si>
    <t>FIDECO</t>
  </si>
  <si>
    <t>FDT</t>
  </si>
  <si>
    <t>Fiditour</t>
  </si>
  <si>
    <t>FID</t>
  </si>
  <si>
    <t>Đầu tư và PT doanh nghiệp VN</t>
  </si>
  <si>
    <t>FIT</t>
  </si>
  <si>
    <t>Đầu tư F.I.T</t>
  </si>
  <si>
    <t>FLC</t>
  </si>
  <si>
    <t>Tập đoàn FLC</t>
  </si>
  <si>
    <t>FMC</t>
  </si>
  <si>
    <t>Thủy sản Sao Ta</t>
  </si>
  <si>
    <t>DP3</t>
  </si>
  <si>
    <t>Dược Phẩm TW3</t>
  </si>
  <si>
    <t>FPT</t>
  </si>
  <si>
    <t>Tập đoàn FPT</t>
  </si>
  <si>
    <t>G20</t>
  </si>
  <si>
    <t>Đầu tư Dệt may G.Home</t>
  </si>
  <si>
    <t>GAS</t>
  </si>
  <si>
    <t>PV Gas</t>
  </si>
  <si>
    <t>GDT</t>
  </si>
  <si>
    <t>Gỗ Đức Thành</t>
  </si>
  <si>
    <t>GDW</t>
  </si>
  <si>
    <t>Cấp nước Gia Định</t>
  </si>
  <si>
    <t>GEX</t>
  </si>
  <si>
    <t>Thiết bị điện Việt Nam</t>
  </si>
  <si>
    <t>GER</t>
  </si>
  <si>
    <t>Thể thao Ngôi sao Geru</t>
  </si>
  <si>
    <t>GGG</t>
  </si>
  <si>
    <t>Ôtô Giải Phóng</t>
  </si>
  <si>
    <t>GHC</t>
  </si>
  <si>
    <t>Thủy điện Gia Lai</t>
  </si>
  <si>
    <t>GIL</t>
  </si>
  <si>
    <t>XNK Bình Thạnh</t>
  </si>
  <si>
    <t>GLT</t>
  </si>
  <si>
    <t>KT Điện Toàn Cầu</t>
  </si>
  <si>
    <t>GMC</t>
  </si>
  <si>
    <t>May Sài Gòn</t>
  </si>
  <si>
    <t>GMD</t>
  </si>
  <si>
    <t>Gemadept</t>
  </si>
  <si>
    <t>GMX</t>
  </si>
  <si>
    <t>Gạch ngói Mỹ Xuân</t>
  </si>
  <si>
    <t>GSM</t>
  </si>
  <si>
    <t>Thủy điện Hương Sơn</t>
  </si>
  <si>
    <t>GSP</t>
  </si>
  <si>
    <t>Gas Shipping</t>
  </si>
  <si>
    <t>GTA</t>
  </si>
  <si>
    <t>Gỗ Thuận An</t>
  </si>
  <si>
    <t>GTC</t>
  </si>
  <si>
    <t>Trà Rồng Vàng</t>
  </si>
  <si>
    <t>DDH</t>
  </si>
  <si>
    <t>Đảm bảo GTĐT Hải Phòng</t>
  </si>
  <si>
    <t>GTH</t>
  </si>
  <si>
    <t>XD-GT Thừa Thiên Huế</t>
  </si>
  <si>
    <t>GTN</t>
  </si>
  <si>
    <t>GTNFOODS</t>
  </si>
  <si>
    <t>GTT</t>
  </si>
  <si>
    <t>Thuận Thảo Group</t>
  </si>
  <si>
    <t>H11</t>
  </si>
  <si>
    <t>Xây dựng HUD101</t>
  </si>
  <si>
    <t>HAD</t>
  </si>
  <si>
    <t>Bia Hà Nội - Hải Dương</t>
  </si>
  <si>
    <t>HAG</t>
  </si>
  <si>
    <t>Hoàng Anh Gia Lai</t>
  </si>
  <si>
    <t>HAH</t>
  </si>
  <si>
    <t>Vận tải và Xếp dỡ Hải An</t>
  </si>
  <si>
    <t>HAI</t>
  </si>
  <si>
    <t>Nông Dược H.A.I</t>
  </si>
  <si>
    <t>HHV</t>
  </si>
  <si>
    <t>Khai thác hầm Hải Vân</t>
  </si>
  <si>
    <t>HAP</t>
  </si>
  <si>
    <t>Tập đoàn Hapaco</t>
  </si>
  <si>
    <t>HAR</t>
  </si>
  <si>
    <t>BĐS An Dương Thảo Điền</t>
  </si>
  <si>
    <t>HAS</t>
  </si>
  <si>
    <t>Hacisco</t>
  </si>
  <si>
    <t>HAT</t>
  </si>
  <si>
    <t>Bia Hà Nội</t>
  </si>
  <si>
    <t>HAX</t>
  </si>
  <si>
    <t>Ô tô Hàng Xanh</t>
  </si>
  <si>
    <t>HBC</t>
  </si>
  <si>
    <t>Địa ốc Hòa Bình</t>
  </si>
  <si>
    <t>HBD</t>
  </si>
  <si>
    <t>Bao bì PP Bình Dương</t>
  </si>
  <si>
    <t>HBE</t>
  </si>
  <si>
    <t>Sách thiết bị Hà Tĩnh</t>
  </si>
  <si>
    <t>HBI</t>
  </si>
  <si>
    <t>Xây dựng HBI</t>
  </si>
  <si>
    <t>HBS</t>
  </si>
  <si>
    <t>Chứng khoán Hòa Bình</t>
  </si>
  <si>
    <t>HCC</t>
  </si>
  <si>
    <t>Bê tông Hòa Cầm</t>
  </si>
  <si>
    <t>HCD</t>
  </si>
  <si>
    <t>SX và Thương mại HCD</t>
  </si>
  <si>
    <t>HCI</t>
  </si>
  <si>
    <t>Đầu tư - XD Hà Nội</t>
  </si>
  <si>
    <t>HCM</t>
  </si>
  <si>
    <t>Chứng khoán TP.HCM</t>
  </si>
  <si>
    <t>HCT</t>
  </si>
  <si>
    <t>TM-DV-VT Xi măng HP</t>
  </si>
  <si>
    <t>HDA</t>
  </si>
  <si>
    <t>Hãng sơn Đông Á</t>
  </si>
  <si>
    <t>HDC</t>
  </si>
  <si>
    <t>Phát triển Nhà BR-VT</t>
  </si>
  <si>
    <t>HDG</t>
  </si>
  <si>
    <t>Xây dựng Hà Đô</t>
  </si>
  <si>
    <t>HDM</t>
  </si>
  <si>
    <t>Dệt - May Huế</t>
  </si>
  <si>
    <t>HDO</t>
  </si>
  <si>
    <t>Hưng Đạo Container</t>
  </si>
  <si>
    <t>HEV</t>
  </si>
  <si>
    <t>Sách Đại học - Dạy nghề</t>
  </si>
  <si>
    <t>HFC</t>
  </si>
  <si>
    <t>Xăng dầu Chất đốt Hà Nội</t>
  </si>
  <si>
    <t>HFX</t>
  </si>
  <si>
    <t>XNK Thanh Hà</t>
  </si>
  <si>
    <t>HGM</t>
  </si>
  <si>
    <t>Khoáng sản Hà Giang</t>
  </si>
  <si>
    <t>HHA</t>
  </si>
  <si>
    <t>Văn phòng phẩm Hồng Hà</t>
  </si>
  <si>
    <t>HHC</t>
  </si>
  <si>
    <t>Bánh kẹo Hải Hà</t>
  </si>
  <si>
    <t>HHG</t>
  </si>
  <si>
    <t>Vận tải Hoàng Hà</t>
  </si>
  <si>
    <t>HHS</t>
  </si>
  <si>
    <t>Đầu tư DV Hoàng Huy</t>
  </si>
  <si>
    <t>HIG</t>
  </si>
  <si>
    <t>Tập Đoàn HIPT</t>
  </si>
  <si>
    <t>HJS</t>
  </si>
  <si>
    <t>Thủy điện Nậm Mu</t>
  </si>
  <si>
    <t>HKB</t>
  </si>
  <si>
    <t>Thực phẩm Hà Nội - Kinh Bắc</t>
  </si>
  <si>
    <t>HKP</t>
  </si>
  <si>
    <t>Bao bì Hà Tiên</t>
  </si>
  <si>
    <t>HLA</t>
  </si>
  <si>
    <t>Hữu Liên Á Châu</t>
  </si>
  <si>
    <t>HLC</t>
  </si>
  <si>
    <t>Than Hà Lầm</t>
  </si>
  <si>
    <t>HLD</t>
  </si>
  <si>
    <t>Bất động sản HUDLAND</t>
  </si>
  <si>
    <t>HLG</t>
  </si>
  <si>
    <t>Tập đoàn Hoàng Long</t>
  </si>
  <si>
    <t>HLY</t>
  </si>
  <si>
    <t>Viglacera Hạ Long I</t>
  </si>
  <si>
    <t>HMC</t>
  </si>
  <si>
    <t>Kim khí TP.HCM</t>
  </si>
  <si>
    <t>HMH</t>
  </si>
  <si>
    <t>Tập đoàn Hải Minh</t>
  </si>
  <si>
    <t>HNG</t>
  </si>
  <si>
    <t>Nông nghiệp Quốc tế HAGL</t>
  </si>
  <si>
    <t>HNM</t>
  </si>
  <si>
    <t>HANOIMILK</t>
  </si>
  <si>
    <t>HJC</t>
  </si>
  <si>
    <t>Nguyên liệu thuốc lá Hòa Việt</t>
  </si>
  <si>
    <t>HOM</t>
  </si>
  <si>
    <t>Xi măng VICEM Hoàng Mai</t>
  </si>
  <si>
    <t>HOT</t>
  </si>
  <si>
    <t>Du lịch - DV Hội An</t>
  </si>
  <si>
    <t>HPB</t>
  </si>
  <si>
    <t>Bao bì PP</t>
  </si>
  <si>
    <t>HPD</t>
  </si>
  <si>
    <t>Thủy điện Đăk Đoa</t>
  </si>
  <si>
    <t>HPG</t>
  </si>
  <si>
    <t>Hòa Phát</t>
  </si>
  <si>
    <t>HPM</t>
  </si>
  <si>
    <t>Khoáng sản Hoàng Phúc</t>
  </si>
  <si>
    <t>HPP</t>
  </si>
  <si>
    <t>Sơn Hải Phòng</t>
  </si>
  <si>
    <t>HPT</t>
  </si>
  <si>
    <t>DV Công nghệ Tin học HPT</t>
  </si>
  <si>
    <t>HQC</t>
  </si>
  <si>
    <t>Địa ốc Hoàng Quân</t>
  </si>
  <si>
    <t>HRC</t>
  </si>
  <si>
    <t>Cao su Hòa Bình</t>
  </si>
  <si>
    <t>HSG</t>
  </si>
  <si>
    <t>Tập đoàn Hoa Sen</t>
  </si>
  <si>
    <t>HSI</t>
  </si>
  <si>
    <t>Phân bón Hóa sinh</t>
  </si>
  <si>
    <t>HST</t>
  </si>
  <si>
    <t>Sách-TBTH Hưng Yên</t>
  </si>
  <si>
    <t>HT1</t>
  </si>
  <si>
    <t>Xi măng Hà Tiên 1</t>
  </si>
  <si>
    <t>HTC</t>
  </si>
  <si>
    <t>Thương mại Hóc Môn</t>
  </si>
  <si>
    <t>HTI</t>
  </si>
  <si>
    <t>PT Hạ tầng IDICO</t>
  </si>
  <si>
    <t>HTL</t>
  </si>
  <si>
    <t>Ô tô Trường Long</t>
  </si>
  <si>
    <t>HTP</t>
  </si>
  <si>
    <t>In sách Hòa Phát</t>
  </si>
  <si>
    <t>HTV</t>
  </si>
  <si>
    <t>Vận tải Hà Tiên</t>
  </si>
  <si>
    <t>HU1</t>
  </si>
  <si>
    <t>Xây dựng HUD1</t>
  </si>
  <si>
    <t>HU3</t>
  </si>
  <si>
    <t>Xây dựng HUD3</t>
  </si>
  <si>
    <t>HU4</t>
  </si>
  <si>
    <t>Đầu tư và Xây dựng HUD4</t>
  </si>
  <si>
    <t>HD2</t>
  </si>
  <si>
    <t>Đầu tư phát triển nhà HUD 2</t>
  </si>
  <si>
    <t>HU6</t>
  </si>
  <si>
    <t>PT Nhà và Đô thị HUD6</t>
  </si>
  <si>
    <t>HUT</t>
  </si>
  <si>
    <t>Xây dựng TASCO</t>
  </si>
  <si>
    <t>HNF</t>
  </si>
  <si>
    <t>Bánh kẹo Hữu Nghị</t>
  </si>
  <si>
    <t>HVA</t>
  </si>
  <si>
    <t>Nông nghiệp xanh Hưng Việt</t>
  </si>
  <si>
    <t>HVG</t>
  </si>
  <si>
    <t>Thủy sản Hùng Vương</t>
  </si>
  <si>
    <t>HVT</t>
  </si>
  <si>
    <t>Hóa chất Việt trì</t>
  </si>
  <si>
    <t>HVX</t>
  </si>
  <si>
    <t>Xi măng Vicem Hải Vân</t>
  </si>
  <si>
    <t>I10</t>
  </si>
  <si>
    <t>Xây dựng số 10 IDICO</t>
  </si>
  <si>
    <t>ICC</t>
  </si>
  <si>
    <t>Xây dựng công nghiệp</t>
  </si>
  <si>
    <t>ICF</t>
  </si>
  <si>
    <t>Đầu tư &amp; TM Thủy sản</t>
  </si>
  <si>
    <t>ICG</t>
  </si>
  <si>
    <t>Xây dựng Sông Hồng</t>
  </si>
  <si>
    <t>ICI</t>
  </si>
  <si>
    <t>Đầu tư và XD Công nghiệp</t>
  </si>
  <si>
    <t>IDI</t>
  </si>
  <si>
    <t>Đầu tư và PT Đa Quốc Gia</t>
  </si>
  <si>
    <t>MCI</t>
  </si>
  <si>
    <t>Phát triển vật liệu xây dựng IDICO</t>
  </si>
  <si>
    <t>IDJ</t>
  </si>
  <si>
    <t>IDJ Financial</t>
  </si>
  <si>
    <t>IDV</t>
  </si>
  <si>
    <t>PT Hạ tầng Vĩnh Phúc</t>
  </si>
  <si>
    <t>IHK</t>
  </si>
  <si>
    <t>In Hàng Không</t>
  </si>
  <si>
    <t>IJC</t>
  </si>
  <si>
    <t>Becamex IJC</t>
  </si>
  <si>
    <t>IME</t>
  </si>
  <si>
    <t>Xây lắp Công nghiệp</t>
  </si>
  <si>
    <t>IMP</t>
  </si>
  <si>
    <t>IMEXPHARM</t>
  </si>
  <si>
    <t>IN4</t>
  </si>
  <si>
    <t>In số 4</t>
  </si>
  <si>
    <t>INC</t>
  </si>
  <si>
    <t>Tư vấn Đầu tư IDICO</t>
  </si>
  <si>
    <t>IFC</t>
  </si>
  <si>
    <t>Thực phẩm Sài Gòn</t>
  </si>
  <si>
    <t>INN</t>
  </si>
  <si>
    <t>In Nông Nghiệp</t>
  </si>
  <si>
    <t>IPA</t>
  </si>
  <si>
    <t>Tập đoàn Đầu tư I.P.A</t>
  </si>
  <si>
    <t>ISG</t>
  </si>
  <si>
    <t>Vận tải biển và Hợp tác LĐ Quốc Tế</t>
  </si>
  <si>
    <t>ITA</t>
  </si>
  <si>
    <t>Đầu tư CN Tân Tạo</t>
  </si>
  <si>
    <t>ITS</t>
  </si>
  <si>
    <t>Thương mại và DV - Vinacomin</t>
  </si>
  <si>
    <t>ITC</t>
  </si>
  <si>
    <t>Đầu tư kinh doanh Nhà</t>
  </si>
  <si>
    <t>ITD</t>
  </si>
  <si>
    <t>Công nghệ Tiên Phong</t>
  </si>
  <si>
    <t>ITQ</t>
  </si>
  <si>
    <t>Tập đoàn Thiên Quang</t>
  </si>
  <si>
    <t>IVS</t>
  </si>
  <si>
    <t>Chứng khoán Đầu tư Việt Nam</t>
  </si>
  <si>
    <t>JVC</t>
  </si>
  <si>
    <t>Thiết bị Y tế Việt Nhật</t>
  </si>
  <si>
    <t>KAC</t>
  </si>
  <si>
    <t>Địa ốc Khang An</t>
  </si>
  <si>
    <t>KBC</t>
  </si>
  <si>
    <t>TCT Đô thị Kinh Bắc</t>
  </si>
  <si>
    <t>KBE</t>
  </si>
  <si>
    <t>Sách TBTH Kiên Giang</t>
  </si>
  <si>
    <t>KCE</t>
  </si>
  <si>
    <t>Bê tông Ly tâm ĐL Khánh Hòa</t>
  </si>
  <si>
    <t>KDC</t>
  </si>
  <si>
    <t>Bánh kẹo Kinh đô</t>
  </si>
  <si>
    <t>KDH</t>
  </si>
  <si>
    <t>Nhà Khang Điền</t>
  </si>
  <si>
    <t>KDM</t>
  </si>
  <si>
    <t>KHA</t>
  </si>
  <si>
    <t>Đầu tư và DV Khánh Hội</t>
  </si>
  <si>
    <t>KHB</t>
  </si>
  <si>
    <t>Khoáng sản Hòa Bình</t>
  </si>
  <si>
    <t>KHL</t>
  </si>
  <si>
    <t>VLXD Hưng Long</t>
  </si>
  <si>
    <t>KHP</t>
  </si>
  <si>
    <t>Điện lực Khánh Hòa</t>
  </si>
  <si>
    <t>KKC</t>
  </si>
  <si>
    <t>SX&amp;KD Kim Khí</t>
  </si>
  <si>
    <t>KLF</t>
  </si>
  <si>
    <t>KLF Global</t>
  </si>
  <si>
    <t>KMR</t>
  </si>
  <si>
    <t>MIRAE</t>
  </si>
  <si>
    <t>KMT</t>
  </si>
  <si>
    <t>Kim khí Miền Trung</t>
  </si>
  <si>
    <t>KPF</t>
  </si>
  <si>
    <t>KSA</t>
  </si>
  <si>
    <t>CN Khoáng sản Bình Thuận</t>
  </si>
  <si>
    <t>KSB</t>
  </si>
  <si>
    <t>Khoáng sản Bình Dương</t>
  </si>
  <si>
    <t>KSC</t>
  </si>
  <si>
    <t>Muối Khánh Hòa</t>
  </si>
  <si>
    <t>KSD</t>
  </si>
  <si>
    <t>Đầu tư DNA</t>
  </si>
  <si>
    <t>KSH</t>
  </si>
  <si>
    <t>Đầu tư và Phát triển KSH</t>
  </si>
  <si>
    <t>KSK</t>
  </si>
  <si>
    <t>Khoáng sản luyện kim màu</t>
  </si>
  <si>
    <t>MTM</t>
  </si>
  <si>
    <t>XNK khoáng sản Miền Trung</t>
  </si>
  <si>
    <t>KSQ</t>
  </si>
  <si>
    <t>Đầu tư KSQ</t>
  </si>
  <si>
    <t>KSS</t>
  </si>
  <si>
    <t>Na Rì Hamico</t>
  </si>
  <si>
    <t>KST</t>
  </si>
  <si>
    <t>Viễn thông Tin học Điện tử</t>
  </si>
  <si>
    <t>KTB</t>
  </si>
  <si>
    <t>Khoáng sản Tây Bắc</t>
  </si>
  <si>
    <t>KTL</t>
  </si>
  <si>
    <t>Kim khí Thăng Long</t>
  </si>
  <si>
    <t>KTS</t>
  </si>
  <si>
    <t>Đường Kon Tum</t>
  </si>
  <si>
    <t>KTT</t>
  </si>
  <si>
    <t>XL Điện Thiên Trường</t>
  </si>
  <si>
    <t>KVC</t>
  </si>
  <si>
    <t>XNK Inox Kim Vĩ</t>
  </si>
  <si>
    <t>L10</t>
  </si>
  <si>
    <t>LILAMA 10</t>
  </si>
  <si>
    <t>L14</t>
  </si>
  <si>
    <t>Licogi 14</t>
  </si>
  <si>
    <t>L18</t>
  </si>
  <si>
    <t>LICOGI - 18</t>
  </si>
  <si>
    <t>L35</t>
  </si>
  <si>
    <t>CK Lắp máy Lilama</t>
  </si>
  <si>
    <t>L43</t>
  </si>
  <si>
    <t>LILAMA 45.3</t>
  </si>
  <si>
    <t>L44</t>
  </si>
  <si>
    <t>LILAMA 45.4</t>
  </si>
  <si>
    <t>L61</t>
  </si>
  <si>
    <t>LILAMA 69-1</t>
  </si>
  <si>
    <t>L62</t>
  </si>
  <si>
    <t>LILAMA 69.2</t>
  </si>
  <si>
    <t>LAF</t>
  </si>
  <si>
    <t>Chế biến Hàng XK Long An</t>
  </si>
  <si>
    <t>LAS</t>
  </si>
  <si>
    <t>Hóa chất Lâm Thao</t>
  </si>
  <si>
    <t>LAW</t>
  </si>
  <si>
    <t>Cấp thoát nước Long An</t>
  </si>
  <si>
    <t>LBE</t>
  </si>
  <si>
    <t>Sách &amp; TBTH Long An</t>
  </si>
  <si>
    <t>LBM</t>
  </si>
  <si>
    <t>Khoáng sản Lâm Đồng</t>
  </si>
  <si>
    <t>LCC</t>
  </si>
  <si>
    <t>Xi măng Lạng Sơn</t>
  </si>
  <si>
    <t>LCD</t>
  </si>
  <si>
    <t>Thí nghiệm cơ điện</t>
  </si>
  <si>
    <t>LCG</t>
  </si>
  <si>
    <t>LICOGI 16</t>
  </si>
  <si>
    <t>LCM</t>
  </si>
  <si>
    <t>Khoáng sản Lào Cai</t>
  </si>
  <si>
    <t>LCS</t>
  </si>
  <si>
    <t>Licogi 16.6</t>
  </si>
  <si>
    <t>LDG</t>
  </si>
  <si>
    <t>Địa ốc Long Điền</t>
  </si>
  <si>
    <t>LDP</t>
  </si>
  <si>
    <t>Dược Lâm Đồng - Ladophar</t>
  </si>
  <si>
    <t>LGC</t>
  </si>
  <si>
    <t>Đầu tư Cầu đường CII</t>
  </si>
  <si>
    <t>LGL</t>
  </si>
  <si>
    <t>Long Giang Land</t>
  </si>
  <si>
    <t>LHC</t>
  </si>
  <si>
    <t>XD Thủy lợi Lâm Đồng</t>
  </si>
  <si>
    <t>LHG</t>
  </si>
  <si>
    <t>KCN Long Hậu</t>
  </si>
  <si>
    <t>LIG</t>
  </si>
  <si>
    <t>Licogi 13</t>
  </si>
  <si>
    <t>LAI</t>
  </si>
  <si>
    <t>XD Long An IDICO</t>
  </si>
  <si>
    <t>LIX</t>
  </si>
  <si>
    <t>Bột giặt Lix</t>
  </si>
  <si>
    <t>LKW</t>
  </si>
  <si>
    <t>Cấp nước Long Khánh</t>
  </si>
  <si>
    <t>LM3</t>
  </si>
  <si>
    <t xml:space="preserve">Lilama 3 </t>
  </si>
  <si>
    <t>LM7</t>
  </si>
  <si>
    <t>LILAMA 7</t>
  </si>
  <si>
    <t>LM8</t>
  </si>
  <si>
    <t>LILAMA 18</t>
  </si>
  <si>
    <t>LO5</t>
  </si>
  <si>
    <t>LILAMA 5</t>
  </si>
  <si>
    <t>LSS</t>
  </si>
  <si>
    <t>Mía đường Lam Sơn</t>
  </si>
  <si>
    <t>LTC</t>
  </si>
  <si>
    <t>Điện nhẹ Viễn thông</t>
  </si>
  <si>
    <t>LUT</t>
  </si>
  <si>
    <t>ĐT &amp; XD Lương Tài</t>
  </si>
  <si>
    <t>MAC</t>
  </si>
  <si>
    <t>MASERCO</t>
  </si>
  <si>
    <t>MAS</t>
  </si>
  <si>
    <t>Sân bay Đà Nẵng</t>
  </si>
  <si>
    <t>MBB</t>
  </si>
  <si>
    <t>MBBank</t>
  </si>
  <si>
    <t>MCC</t>
  </si>
  <si>
    <t>Gạch ngói cao cấp</t>
  </si>
  <si>
    <t>MCF</t>
  </si>
  <si>
    <t>MECOFOOD</t>
  </si>
  <si>
    <t>MCG</t>
  </si>
  <si>
    <t>Cơ điện và XD VN</t>
  </si>
  <si>
    <t>MCO</t>
  </si>
  <si>
    <t>BDC Việt Nam</t>
  </si>
  <si>
    <t>MCP</t>
  </si>
  <si>
    <t>In và Bao bì Mỹ Châu</t>
  </si>
  <si>
    <t>MDC</t>
  </si>
  <si>
    <t>Than Mông Dương</t>
  </si>
  <si>
    <t>MDF</t>
  </si>
  <si>
    <t>Gỗ MDF VRG - Quảng Trị</t>
  </si>
  <si>
    <t>MDG</t>
  </si>
  <si>
    <t>Xây dựng Miền Đông</t>
  </si>
  <si>
    <t>MEC</t>
  </si>
  <si>
    <t>Lắp máy Sông Đà</t>
  </si>
  <si>
    <t>MEF</t>
  </si>
  <si>
    <t>MEINFA</t>
  </si>
  <si>
    <t>MHC</t>
  </si>
  <si>
    <t>Hàng hải Hà Nội</t>
  </si>
  <si>
    <t>MHL</t>
  </si>
  <si>
    <t>Minh Hữu Liên</t>
  </si>
  <si>
    <t>MIC</t>
  </si>
  <si>
    <t>Khoáng sản Quảng Nam</t>
  </si>
  <si>
    <t>MIM</t>
  </si>
  <si>
    <t>Khoáng sản và Cơ khí</t>
  </si>
  <si>
    <t>MTA</t>
  </si>
  <si>
    <t>Khoáng sản và TM Hà Tĩnh</t>
  </si>
  <si>
    <t>MKT</t>
  </si>
  <si>
    <t>Dệt Minh Khai</t>
  </si>
  <si>
    <t>MKV</t>
  </si>
  <si>
    <t>MEKOVET</t>
  </si>
  <si>
    <t>MMC</t>
  </si>
  <si>
    <t>Khoáng sản Mangan</t>
  </si>
  <si>
    <t>MNC</t>
  </si>
  <si>
    <t>Mai Linh miền Trung</t>
  </si>
  <si>
    <t>MPT</t>
  </si>
  <si>
    <t>May Phú Thành</t>
  </si>
  <si>
    <t>MSN</t>
  </si>
  <si>
    <t>Tập đoàn Masan</t>
  </si>
  <si>
    <t>MSR</t>
  </si>
  <si>
    <t>Tài Nguyên Masan</t>
  </si>
  <si>
    <t>MST</t>
  </si>
  <si>
    <t>MTC</t>
  </si>
  <si>
    <t>Dịch Vụ Du Lịch Mỹ Trà</t>
  </si>
  <si>
    <t>MTG</t>
  </si>
  <si>
    <t xml:space="preserve">MTGAS </t>
  </si>
  <si>
    <t>MTH</t>
  </si>
  <si>
    <t>Môi trường Đô thị Hà Đông</t>
  </si>
  <si>
    <t>MTL</t>
  </si>
  <si>
    <t>Môi trường Đô thị Từ Liêm</t>
  </si>
  <si>
    <t>MTP</t>
  </si>
  <si>
    <t>Dược Medipharco - Tenamyd</t>
  </si>
  <si>
    <t>MWG</t>
  </si>
  <si>
    <t>Thế giới di động</t>
  </si>
  <si>
    <t>NDP</t>
  </si>
  <si>
    <t>Dược phẩm 2-9</t>
  </si>
  <si>
    <t>NAF</t>
  </si>
  <si>
    <t>Nafoods Group</t>
  </si>
  <si>
    <t>NAG</t>
  </si>
  <si>
    <t>Nagakawa VN</t>
  </si>
  <si>
    <t>NAP</t>
  </si>
  <si>
    <t>Cảng Nghệ Tĩnh</t>
  </si>
  <si>
    <t>NAV</t>
  </si>
  <si>
    <t>Tấm lợp và gỗ Nam Việt</t>
  </si>
  <si>
    <t>NBB</t>
  </si>
  <si>
    <t>NBB CORP</t>
  </si>
  <si>
    <t>NBC</t>
  </si>
  <si>
    <t>Than Núi Béo</t>
  </si>
  <si>
    <t>NBP</t>
  </si>
  <si>
    <t>Nhiệt điện Ninh Bình</t>
  </si>
  <si>
    <t>NBS</t>
  </si>
  <si>
    <t>Bến xe Nghệ An</t>
  </si>
  <si>
    <t>NBW</t>
  </si>
  <si>
    <t>Cấp nước Nhà Bè</t>
  </si>
  <si>
    <t>NCS</t>
  </si>
  <si>
    <t>Suất ăn Hàng không Nội Bài</t>
  </si>
  <si>
    <t>NCT</t>
  </si>
  <si>
    <t>DV Hàng hóa Nội Bài</t>
  </si>
  <si>
    <t>ND2</t>
  </si>
  <si>
    <t>Đầu tư và PT điện Miền Bắc 2</t>
  </si>
  <si>
    <t>NDC</t>
  </si>
  <si>
    <t>Dược phẩm Nam Dược</t>
  </si>
  <si>
    <t>NDF</t>
  </si>
  <si>
    <t>Nông sản XK Nam Định</t>
  </si>
  <si>
    <t>NDN</t>
  </si>
  <si>
    <t>PT Nhà Đà Nẵng</t>
  </si>
  <si>
    <t>NDX</t>
  </si>
  <si>
    <t>Phát triển Nhà Đà Nẵng</t>
  </si>
  <si>
    <t>NET</t>
  </si>
  <si>
    <t>Bột giặt Net</t>
  </si>
  <si>
    <t>NFC</t>
  </si>
  <si>
    <t>Phân lân Ninh Bình</t>
  </si>
  <si>
    <t>NGC</t>
  </si>
  <si>
    <t>Thủy sản Ngô Quyền</t>
  </si>
  <si>
    <t>NHA</t>
  </si>
  <si>
    <t>PT Nhà và Đô thị Nam HN</t>
  </si>
  <si>
    <t>NHC</t>
  </si>
  <si>
    <t>Gạch ngói Nhị Hiệp</t>
  </si>
  <si>
    <t>NHN</t>
  </si>
  <si>
    <t>PT Nam Hà Nội</t>
  </si>
  <si>
    <t>NHP</t>
  </si>
  <si>
    <t>Sản xuất XNK NHP</t>
  </si>
  <si>
    <t>NKG</t>
  </si>
  <si>
    <t>Thép Nam Kim</t>
  </si>
  <si>
    <t>NLG</t>
  </si>
  <si>
    <t>BĐS Nam Long</t>
  </si>
  <si>
    <t>NMK</t>
  </si>
  <si>
    <t>XD Công trình 510</t>
  </si>
  <si>
    <t>NNC</t>
  </si>
  <si>
    <t>Đá Núi Nhỏ</t>
  </si>
  <si>
    <t>NNG</t>
  </si>
  <si>
    <t>CN - DV - TM Ngọc Nghĩa</t>
  </si>
  <si>
    <t>NNT</t>
  </si>
  <si>
    <t>Cấp nước Ninh Thuận</t>
  </si>
  <si>
    <t>NOS</t>
  </si>
  <si>
    <t>Vận tải Biển Bắc</t>
  </si>
  <si>
    <t>PMB</t>
  </si>
  <si>
    <t>Phân bón và Hóa chất Dầu khí Miền Bắc</t>
  </si>
  <si>
    <t>NPS</t>
  </si>
  <si>
    <t>May Phú Thịnh - Nhà Bè</t>
  </si>
  <si>
    <t>NQB</t>
  </si>
  <si>
    <t>Cấp nước Quảng Bình</t>
  </si>
  <si>
    <t>NSC</t>
  </si>
  <si>
    <t>Giống cây trồng TW</t>
  </si>
  <si>
    <t>NST</t>
  </si>
  <si>
    <t>Thuốc lá Ngân Sơn</t>
  </si>
  <si>
    <t>NT2</t>
  </si>
  <si>
    <t>Điện lực Nhơn Trạch 2</t>
  </si>
  <si>
    <t>NTB</t>
  </si>
  <si>
    <t>Công trình giao thông 584</t>
  </si>
  <si>
    <t>NTL</t>
  </si>
  <si>
    <t>Đô thị Từ Liêm</t>
  </si>
  <si>
    <t>NTP</t>
  </si>
  <si>
    <t>Nhựa Tiền Phong</t>
  </si>
  <si>
    <t>NTW</t>
  </si>
  <si>
    <t>Cấp nước Nhơn Trạch</t>
  </si>
  <si>
    <t>NVB</t>
  </si>
  <si>
    <t>Ngân hàng Quốc Dân</t>
  </si>
  <si>
    <t>NVT</t>
  </si>
  <si>
    <t>Ninh Vân Bay</t>
  </si>
  <si>
    <t>NWT</t>
  </si>
  <si>
    <t>Vận tải Newway</t>
  </si>
  <si>
    <t>OCH</t>
  </si>
  <si>
    <t>Khách sạn Đại Dương</t>
  </si>
  <si>
    <t>OGC</t>
  </si>
  <si>
    <t>Tập đoàn Đại Dương</t>
  </si>
  <si>
    <t>ONE</t>
  </si>
  <si>
    <t>Truyền thông Số 1</t>
  </si>
  <si>
    <t>OPC</t>
  </si>
  <si>
    <t>Dược phẩm OPC</t>
  </si>
  <si>
    <t>ORS</t>
  </si>
  <si>
    <t>Chứng khoán Phương Đông</t>
  </si>
  <si>
    <t>PAC</t>
  </si>
  <si>
    <t>Pin Ắc quy Miền Nam</t>
  </si>
  <si>
    <t>PAN</t>
  </si>
  <si>
    <t>Tập đoàn PAN</t>
  </si>
  <si>
    <t>PBP</t>
  </si>
  <si>
    <t>Bao bì Dầu khí VN</t>
  </si>
  <si>
    <t>PCG</t>
  </si>
  <si>
    <t>Đầu tư PT Gas Đô thị</t>
  </si>
  <si>
    <t>PCT</t>
  </si>
  <si>
    <t>DVVT Dầu khí Cửu Long</t>
  </si>
  <si>
    <t>PDB</t>
  </si>
  <si>
    <t>Bê tông Dinco</t>
  </si>
  <si>
    <t>PDC</t>
  </si>
  <si>
    <t>Dầu khí Phương Đông</t>
  </si>
  <si>
    <t>PDN</t>
  </si>
  <si>
    <t>Cảng Đồng Nai</t>
  </si>
  <si>
    <t>PDR</t>
  </si>
  <si>
    <t>BĐS Phát Đạt</t>
  </si>
  <si>
    <t>PEC</t>
  </si>
  <si>
    <t>Cơ khí Điện lực</t>
  </si>
  <si>
    <t>PEQ</t>
  </si>
  <si>
    <t>Thiết bị xăng dầu Petrolimex</t>
  </si>
  <si>
    <t>PEN</t>
  </si>
  <si>
    <t>Xây lắp III Petrolimex</t>
  </si>
  <si>
    <t>PET</t>
  </si>
  <si>
    <t>PETROLSETCO</t>
  </si>
  <si>
    <t>PFL</t>
  </si>
  <si>
    <t>Dầu khí Đông Đô</t>
  </si>
  <si>
    <t>PGC</t>
  </si>
  <si>
    <t>Gas PETROLIMEX</t>
  </si>
  <si>
    <t>PGD</t>
  </si>
  <si>
    <t>PV GAS D</t>
  </si>
  <si>
    <t>PGI</t>
  </si>
  <si>
    <t>Bảo hiểm PJICO</t>
  </si>
  <si>
    <t>PGS</t>
  </si>
  <si>
    <t>Khí Miền Nam</t>
  </si>
  <si>
    <t>PGT</t>
  </si>
  <si>
    <t>Taxi Gas Sài Gòn</t>
  </si>
  <si>
    <t>PHC</t>
  </si>
  <si>
    <t>Phục Hưng – Constrexim</t>
  </si>
  <si>
    <t>PHH</t>
  </si>
  <si>
    <t>Hồng Hà Việt Nam</t>
  </si>
  <si>
    <t>PHP</t>
  </si>
  <si>
    <t>Cảng Hải Phòng</t>
  </si>
  <si>
    <t>PHR</t>
  </si>
  <si>
    <t>Cao su Phước Hòa</t>
  </si>
  <si>
    <t>PIC</t>
  </si>
  <si>
    <t>Đầu tư Điện lực 3</t>
  </si>
  <si>
    <t>PID</t>
  </si>
  <si>
    <t>Trang trí nội thất Dầu khí</t>
  </si>
  <si>
    <t>PIS</t>
  </si>
  <si>
    <t>Pisico Bình Định</t>
  </si>
  <si>
    <t>PIT</t>
  </si>
  <si>
    <t>XNK PETROLIMEX</t>
  </si>
  <si>
    <t>PIV</t>
  </si>
  <si>
    <t>Thẩm định giá Dầu khí PIV</t>
  </si>
  <si>
    <t>PJC</t>
  </si>
  <si>
    <t>Petrolimex HN</t>
  </si>
  <si>
    <t>PJS</t>
  </si>
  <si>
    <t>Cấp nước Phú Hòa Tân</t>
  </si>
  <si>
    <t>PJT</t>
  </si>
  <si>
    <t>Vận tải thủy PETROLIMEX</t>
  </si>
  <si>
    <t>PLC</t>
  </si>
  <si>
    <t>Hóa dầu Petrolimex</t>
  </si>
  <si>
    <t>PMC</t>
  </si>
  <si>
    <t>Pharmedic</t>
  </si>
  <si>
    <t>PMJ</t>
  </si>
  <si>
    <t>Vật tư Bưu điện</t>
  </si>
  <si>
    <t>PMP</t>
  </si>
  <si>
    <t>Bao bì Đạm Phú Mỹ</t>
  </si>
  <si>
    <t>PMS</t>
  </si>
  <si>
    <t xml:space="preserve">Cơ khí xăng dầu </t>
  </si>
  <si>
    <t>PMT</t>
  </si>
  <si>
    <t>Vật liệu Bưu điện</t>
  </si>
  <si>
    <t>PNC</t>
  </si>
  <si>
    <t>Văn hóa Phương nam</t>
  </si>
  <si>
    <t>PNG</t>
  </si>
  <si>
    <t>Thương Mại Phú Nhuận</t>
  </si>
  <si>
    <t>PNJ</t>
  </si>
  <si>
    <t>Vàng Phú Nhuận</t>
  </si>
  <si>
    <t>POM</t>
  </si>
  <si>
    <t>Thép Pomina</t>
  </si>
  <si>
    <t>NPH</t>
  </si>
  <si>
    <t>KS bưu điện Nha Trang</t>
  </si>
  <si>
    <t>POT</t>
  </si>
  <si>
    <t>Thiết bị Bưu điện Postef</t>
  </si>
  <si>
    <t>POV</t>
  </si>
  <si>
    <t>PV Oil Vũng Áng</t>
  </si>
  <si>
    <t>PPC</t>
  </si>
  <si>
    <t>Nhiệt điện Phả Lại</t>
  </si>
  <si>
    <t>PPE</t>
  </si>
  <si>
    <t>PVPower Engineering</t>
  </si>
  <si>
    <t>PPG</t>
  </si>
  <si>
    <t>Kính xây dựng Phú Phong</t>
  </si>
  <si>
    <t>PPI</t>
  </si>
  <si>
    <t>BĐS Thái Bình Dương</t>
  </si>
  <si>
    <t>PPP</t>
  </si>
  <si>
    <t>PP.Pharco</t>
  </si>
  <si>
    <t>PPS</t>
  </si>
  <si>
    <t>DVKT Điện lực Dầu khí</t>
  </si>
  <si>
    <t>PRC</t>
  </si>
  <si>
    <t>Vận tải Portserco</t>
  </si>
  <si>
    <t>PRO</t>
  </si>
  <si>
    <t>Procimex Việt Nam</t>
  </si>
  <si>
    <t>PSB</t>
  </si>
  <si>
    <t>Sao Mai Bến Đình</t>
  </si>
  <si>
    <t>PSC</t>
  </si>
  <si>
    <t>Vận tải Petrolimex SG</t>
  </si>
  <si>
    <t>PSD</t>
  </si>
  <si>
    <t>Phân phối Tổng hợp Dầu khí</t>
  </si>
  <si>
    <t>PSE</t>
  </si>
  <si>
    <t>Hóa chất DK Đông Nam bộ</t>
  </si>
  <si>
    <t>PSG</t>
  </si>
  <si>
    <t>XL Dầu khí Sài Gòn</t>
  </si>
  <si>
    <t>PSI</t>
  </si>
  <si>
    <t>Chứng khoán Dầu khí</t>
  </si>
  <si>
    <t>PSL</t>
  </si>
  <si>
    <t>Chăn nuôi Phú Sơn</t>
  </si>
  <si>
    <t>PSP</t>
  </si>
  <si>
    <t>DV Dầu Khí Đình Vũ</t>
  </si>
  <si>
    <t>PTB</t>
  </si>
  <si>
    <t>Phú Tài</t>
  </si>
  <si>
    <t>PTC</t>
  </si>
  <si>
    <t>Xây lắp Bưu Điện PTIC</t>
  </si>
  <si>
    <t>PTE</t>
  </si>
  <si>
    <t>Xi măng Phú Thọ</t>
  </si>
  <si>
    <t>PTD</t>
  </si>
  <si>
    <t>Thiết kế-XD-TM Phúc Thịnh</t>
  </si>
  <si>
    <t>PTG</t>
  </si>
  <si>
    <t>May Phan Thiết</t>
  </si>
  <si>
    <t>PTH</t>
  </si>
  <si>
    <t>Vận tải và DV Petrolimex Hà Tây</t>
  </si>
  <si>
    <t>PTI</t>
  </si>
  <si>
    <t>Bảo hiểm Bưu điện</t>
  </si>
  <si>
    <t>PTK</t>
  </si>
  <si>
    <t>Luyện kim Phú Thịnh</t>
  </si>
  <si>
    <t>PTL</t>
  </si>
  <si>
    <t>Petroland</t>
  </si>
  <si>
    <t>PTM</t>
  </si>
  <si>
    <t>PTM.,J.S.C</t>
  </si>
  <si>
    <t>PTP</t>
  </si>
  <si>
    <t>Viễn Thông và In Bưu điện</t>
  </si>
  <si>
    <t>PTS</t>
  </si>
  <si>
    <t>Vận tải Petrolimex HP</t>
  </si>
  <si>
    <t>PTT</t>
  </si>
  <si>
    <t>Vận tải Dầu khí Đông Dương</t>
  </si>
  <si>
    <t>DAT</t>
  </si>
  <si>
    <t>ĐT Du lịch và PT Thủy sản</t>
  </si>
  <si>
    <t>PV2</t>
  </si>
  <si>
    <t>Đầu tư và Phát triển PVI</t>
  </si>
  <si>
    <t>PVA</t>
  </si>
  <si>
    <t>Xây dựng dầu khí Nghệ An</t>
  </si>
  <si>
    <t>PVB</t>
  </si>
  <si>
    <t>Bọc ống Dầu khí Việt Nam</t>
  </si>
  <si>
    <t>PVC</t>
  </si>
  <si>
    <t>Dung dịch Khoan Dầu khí</t>
  </si>
  <si>
    <t>PCE</t>
  </si>
  <si>
    <t>Phân bón và Hóa chất DK Miền Trung</t>
  </si>
  <si>
    <t>PVD</t>
  </si>
  <si>
    <t>Khoan Dầu khí PVDrilling</t>
  </si>
  <si>
    <t>PCN</t>
  </si>
  <si>
    <t>Dầu khí DMC-Miền Bắc</t>
  </si>
  <si>
    <t>PVE</t>
  </si>
  <si>
    <t>Tư vấn Dầu khí</t>
  </si>
  <si>
    <t>PSW</t>
  </si>
  <si>
    <t>Phân bón hóa chất dầu khí Tây Nam Bộ</t>
  </si>
  <si>
    <t>PVG</t>
  </si>
  <si>
    <t>PVGAS NORTH</t>
  </si>
  <si>
    <t>PVI</t>
  </si>
  <si>
    <t>Bảo hiểm PVI</t>
  </si>
  <si>
    <t>PVL</t>
  </si>
  <si>
    <t>PVPOWER LAND</t>
  </si>
  <si>
    <t>PPY</t>
  </si>
  <si>
    <t>Xăng dầu dầu khí Phú Yên</t>
  </si>
  <si>
    <t>PVR</t>
  </si>
  <si>
    <t>DV Cao cấp Dầu khí VN</t>
  </si>
  <si>
    <t>PVS</t>
  </si>
  <si>
    <t>DVKT Dầu khí PTSC</t>
  </si>
  <si>
    <t>PVT</t>
  </si>
  <si>
    <t>Vận tải Dầu khí PVTrans</t>
  </si>
  <si>
    <t>PVV</t>
  </si>
  <si>
    <t>Xây dựng Vinaconex - PVC</t>
  </si>
  <si>
    <t>PVX</t>
  </si>
  <si>
    <t>Xây lắp dầu khí VN</t>
  </si>
  <si>
    <t>PX1</t>
  </si>
  <si>
    <t>Xi măng Sông Lam 2</t>
  </si>
  <si>
    <t>PXA</t>
  </si>
  <si>
    <t>ĐT&amp;TM Dầu khí Nghệ An</t>
  </si>
  <si>
    <t>PXI</t>
  </si>
  <si>
    <t>XL CN và dân dụng Dầu khí</t>
  </si>
  <si>
    <t>PXL</t>
  </si>
  <si>
    <t>Dầu khí IDICO</t>
  </si>
  <si>
    <t>PXM</t>
  </si>
  <si>
    <t>Xây lắp Dầu khí Miền Trung</t>
  </si>
  <si>
    <t>PXS</t>
  </si>
  <si>
    <t>Lắp máy Dầu khí</t>
  </si>
  <si>
    <t>PXT</t>
  </si>
  <si>
    <t>Xây lắp Đường ống Dầu khí</t>
  </si>
  <si>
    <t>QBS</t>
  </si>
  <si>
    <t>Xuất nhập khẩu Quảng Bình</t>
  </si>
  <si>
    <t>QCC</t>
  </si>
  <si>
    <t>XL &amp; PT DV Bưu điện QN</t>
  </si>
  <si>
    <t>QCG</t>
  </si>
  <si>
    <t>Quốc Cường Gia Lai</t>
  </si>
  <si>
    <t>QHD</t>
  </si>
  <si>
    <t>Que hàn Việt Đức</t>
  </si>
  <si>
    <t>QNC</t>
  </si>
  <si>
    <t>Xi măng Quảng Ninh</t>
  </si>
  <si>
    <t>QPH</t>
  </si>
  <si>
    <t>Thủy điện Quế Phong</t>
  </si>
  <si>
    <t>QST</t>
  </si>
  <si>
    <t>Sách Quảng Ninh</t>
  </si>
  <si>
    <t>QTC</t>
  </si>
  <si>
    <t>GTVT Quảng Nam</t>
  </si>
  <si>
    <t>RAL</t>
  </si>
  <si>
    <t>Bóng đèn &amp; Phích Rạng Đông</t>
  </si>
  <si>
    <t>RCD</t>
  </si>
  <si>
    <t>XD - Địa ốc Cao su</t>
  </si>
  <si>
    <t>RCL</t>
  </si>
  <si>
    <t>Địa Ốc Chợ Lớn</t>
  </si>
  <si>
    <t>RDP</t>
  </si>
  <si>
    <t>Nhựa Rạng Đông</t>
  </si>
  <si>
    <t>REE</t>
  </si>
  <si>
    <t>Cơ Điện Lạnh REE</t>
  </si>
  <si>
    <t>RIC</t>
  </si>
  <si>
    <t>Quốc tế Hoàng Gia</t>
  </si>
  <si>
    <t>RBC</t>
  </si>
  <si>
    <t>CN và XNK Cao Su</t>
  </si>
  <si>
    <t>S12</t>
  </si>
  <si>
    <t>Sông Đà 12</t>
  </si>
  <si>
    <t>S27</t>
  </si>
  <si>
    <t>Sông Đà 27</t>
  </si>
  <si>
    <t>S33</t>
  </si>
  <si>
    <t>Mía đường 333</t>
  </si>
  <si>
    <t>S55</t>
  </si>
  <si>
    <t>Sông Đà 505</t>
  </si>
  <si>
    <t>S74</t>
  </si>
  <si>
    <t>Sông Đà 7.04</t>
  </si>
  <si>
    <t>S96</t>
  </si>
  <si>
    <t>Sông Đà 9.06</t>
  </si>
  <si>
    <t>S99</t>
  </si>
  <si>
    <t>Sông Đà 9.09 (SCI)</t>
  </si>
  <si>
    <t>SAF</t>
  </si>
  <si>
    <t>Thực Phẩm SAFOCO</t>
  </si>
  <si>
    <t>SGN</t>
  </si>
  <si>
    <t>Phục vụ mặt đất Sài Gòn</t>
  </si>
  <si>
    <t>SAM</t>
  </si>
  <si>
    <t>Cáp viễn thông SAM</t>
  </si>
  <si>
    <t>SAP</t>
  </si>
  <si>
    <t>In Sách TP.HCM</t>
  </si>
  <si>
    <t>SAS</t>
  </si>
  <si>
    <t>DV Hàng không sân bay TSN</t>
  </si>
  <si>
    <t>SAV</t>
  </si>
  <si>
    <t>Savimex</t>
  </si>
  <si>
    <t>VNB</t>
  </si>
  <si>
    <t>Sách Việt Nam</t>
  </si>
  <si>
    <t>SBA</t>
  </si>
  <si>
    <t>Sông Ba JSC</t>
  </si>
  <si>
    <t>SBS</t>
  </si>
  <si>
    <t>Chứng khoán Sacombank</t>
  </si>
  <si>
    <t>SBT</t>
  </si>
  <si>
    <t>Mía đường Tây Ninh</t>
  </si>
  <si>
    <t>SC5</t>
  </si>
  <si>
    <t>Xây dựng Số 5</t>
  </si>
  <si>
    <t>SCC</t>
  </si>
  <si>
    <t>Xi măng Sông Đà</t>
  </si>
  <si>
    <t>SCD</t>
  </si>
  <si>
    <t>Giải khát Chương Dương</t>
  </si>
  <si>
    <t>SCI</t>
  </si>
  <si>
    <t>XD và Đầu tư Sông Đà 9</t>
  </si>
  <si>
    <t>SCJ</t>
  </si>
  <si>
    <t>Xi măng Sài Sơn</t>
  </si>
  <si>
    <t>SCL</t>
  </si>
  <si>
    <t>Sông Đà Cao Cường</t>
  </si>
  <si>
    <t>SCO</t>
  </si>
  <si>
    <t>Công nghiệp Thủy Sản</t>
  </si>
  <si>
    <t>SCR</t>
  </si>
  <si>
    <t>Sacomreal</t>
  </si>
  <si>
    <t>SD1</t>
  </si>
  <si>
    <t>Sông Đà 1</t>
  </si>
  <si>
    <t>SD2</t>
  </si>
  <si>
    <t>Sông Đà 2</t>
  </si>
  <si>
    <t>SD3</t>
  </si>
  <si>
    <t>Sông Đà 3</t>
  </si>
  <si>
    <t>SD4</t>
  </si>
  <si>
    <t>Sông Đà 4</t>
  </si>
  <si>
    <t>SD5</t>
  </si>
  <si>
    <t>Sông Đà 5</t>
  </si>
  <si>
    <t>SD6</t>
  </si>
  <si>
    <t>Sông Đà 6</t>
  </si>
  <si>
    <t>SD7</t>
  </si>
  <si>
    <t>Sông Đà 7</t>
  </si>
  <si>
    <t>SD8</t>
  </si>
  <si>
    <t>Sông Đà 8</t>
  </si>
  <si>
    <t>SD9</t>
  </si>
  <si>
    <t>Sông Đà 9</t>
  </si>
  <si>
    <t>SDA</t>
  </si>
  <si>
    <t>XKLĐ Sông Đà</t>
  </si>
  <si>
    <t>SDB</t>
  </si>
  <si>
    <t>Sông Đà 207</t>
  </si>
  <si>
    <t>SDC</t>
  </si>
  <si>
    <t>Tư vấn Sông Đà</t>
  </si>
  <si>
    <t>SDD</t>
  </si>
  <si>
    <t>Xây lắp Sông Đà</t>
  </si>
  <si>
    <t>SDE</t>
  </si>
  <si>
    <t>Kỹ thuật điện Sông Đà</t>
  </si>
  <si>
    <t>SDG</t>
  </si>
  <si>
    <t>Sadico Cần Thơ</t>
  </si>
  <si>
    <t>SDH</t>
  </si>
  <si>
    <t>Hạ tầng Sông Đà</t>
  </si>
  <si>
    <t>SDI</t>
  </si>
  <si>
    <t>PT đô thị Sài Đồng</t>
  </si>
  <si>
    <t>SDJ</t>
  </si>
  <si>
    <t>Sông Đà 25</t>
  </si>
  <si>
    <t>SDK</t>
  </si>
  <si>
    <t>Cơ khí Luyện Kim</t>
  </si>
  <si>
    <t>SDN</t>
  </si>
  <si>
    <t>Sơn Đồng Nai</t>
  </si>
  <si>
    <t>SDP</t>
  </si>
  <si>
    <t>Đầu tư và Thương mại Sông Đà</t>
  </si>
  <si>
    <t>SDT</t>
  </si>
  <si>
    <t>Sông Đà 10</t>
  </si>
  <si>
    <t>SDU</t>
  </si>
  <si>
    <t>Đô thị Sông Đà</t>
  </si>
  <si>
    <t>SDV</t>
  </si>
  <si>
    <t>Dịch vụ Sonadezi</t>
  </si>
  <si>
    <t>SDX</t>
  </si>
  <si>
    <t>PCCC và Đầu tư XD Sông Đà</t>
  </si>
  <si>
    <t>SDY</t>
  </si>
  <si>
    <t>Xi măng Sông Đà Yaly</t>
  </si>
  <si>
    <t>SEB</t>
  </si>
  <si>
    <t>Điện miền Trung</t>
  </si>
  <si>
    <t>SED</t>
  </si>
  <si>
    <t>Phát triển GD Phương Nam</t>
  </si>
  <si>
    <t>SFC</t>
  </si>
  <si>
    <t>Nhiên liệu Sài Gòn</t>
  </si>
  <si>
    <t>SFG</t>
  </si>
  <si>
    <t>Phân bón Miền Nam</t>
  </si>
  <si>
    <t>SFI</t>
  </si>
  <si>
    <t>Vận tải SAFI</t>
  </si>
  <si>
    <t>SFN</t>
  </si>
  <si>
    <t>Dệt lưới Sài Gòn</t>
  </si>
  <si>
    <t>SFT</t>
  </si>
  <si>
    <t>Phần mềm Softech</t>
  </si>
  <si>
    <t>SGC</t>
  </si>
  <si>
    <t>Bánh phồng tôm Sa Giang</t>
  </si>
  <si>
    <t>SGD</t>
  </si>
  <si>
    <t>Sách GD TP.HCM</t>
  </si>
  <si>
    <t>SGH</t>
  </si>
  <si>
    <t>Khách sạn Sài Gòn</t>
  </si>
  <si>
    <t>SGO</t>
  </si>
  <si>
    <t>Dầu thực vật Sài Gòn</t>
  </si>
  <si>
    <t>NSG</t>
  </si>
  <si>
    <t>Nhựa Sài Gòn</t>
  </si>
  <si>
    <t>SGR</t>
  </si>
  <si>
    <t>Địa ốc Sài Gòn</t>
  </si>
  <si>
    <t>SGS</t>
  </si>
  <si>
    <t>Vận tải biển Sài Gòn</t>
  </si>
  <si>
    <t>SGT</t>
  </si>
  <si>
    <t>Sài Gòn Telecom</t>
  </si>
  <si>
    <t>TPS</t>
  </si>
  <si>
    <t>Bến bãi vận tải Sài Gòn</t>
  </si>
  <si>
    <t>SHA</t>
  </si>
  <si>
    <t>Sơn Hà Sài Gòn</t>
  </si>
  <si>
    <t>SHB</t>
  </si>
  <si>
    <t>SHG</t>
  </si>
  <si>
    <t>SHI</t>
  </si>
  <si>
    <t>SONHA CORP</t>
  </si>
  <si>
    <t>SHN</t>
  </si>
  <si>
    <t>Đầu tư Tổng hợp Hà Nội</t>
  </si>
  <si>
    <t>SHP</t>
  </si>
  <si>
    <t>Thủy điện Miền Nam</t>
  </si>
  <si>
    <t>SHS</t>
  </si>
  <si>
    <t>Chứng khoán SG - HN</t>
  </si>
  <si>
    <t>SIC</t>
  </si>
  <si>
    <t>Đầu tư - Phát triển Sông Đà</t>
  </si>
  <si>
    <t>SII</t>
  </si>
  <si>
    <t>Hạ tầng Nước Sài Gòn</t>
  </si>
  <si>
    <t>SJ1</t>
  </si>
  <si>
    <t>Nông nghiệp Hùng Hậu</t>
  </si>
  <si>
    <t>SJC</t>
  </si>
  <si>
    <t>Sông Đà 1.01</t>
  </si>
  <si>
    <t>SJD</t>
  </si>
  <si>
    <t>Thủy điện Cần Đơn</t>
  </si>
  <si>
    <t>SJE</t>
  </si>
  <si>
    <t>Sông Đà 11</t>
  </si>
  <si>
    <t>SJM</t>
  </si>
  <si>
    <t>Sông Đà 19</t>
  </si>
  <si>
    <t>SJS</t>
  </si>
  <si>
    <t>SUDICO</t>
  </si>
  <si>
    <t>SKG</t>
  </si>
  <si>
    <t>Tàu Cao tốc Superdong</t>
  </si>
  <si>
    <t>SLS</t>
  </si>
  <si>
    <t>Mía đường Sơn La</t>
  </si>
  <si>
    <t>SMA</t>
  </si>
  <si>
    <t>Thiết bị Phụ tùng Sài Gòn</t>
  </si>
  <si>
    <t>SMB</t>
  </si>
  <si>
    <t>Bia Sài Gòn - Miền Trung</t>
  </si>
  <si>
    <t>SMC</t>
  </si>
  <si>
    <t>Đầu tư &amp; TM SMC</t>
  </si>
  <si>
    <t>SMT</t>
  </si>
  <si>
    <t>VL Viễn thông Sam Cường</t>
  </si>
  <si>
    <t>SNC</t>
  </si>
  <si>
    <t>Thủy sản Năm Căn</t>
  </si>
  <si>
    <t>SMN</t>
  </si>
  <si>
    <t>Sách và thiết bị GD miền Nam</t>
  </si>
  <si>
    <t>SPC</t>
  </si>
  <si>
    <t>BV Thực vật Sài Gòn</t>
  </si>
  <si>
    <t>SPD</t>
  </si>
  <si>
    <t>Thủy sản Miền Trung</t>
  </si>
  <si>
    <t>SPH</t>
  </si>
  <si>
    <t>XNK Thủy sản Hà Nội</t>
  </si>
  <si>
    <t>SPI</t>
  </si>
  <si>
    <t>Đá Spilít</t>
  </si>
  <si>
    <t>SPM</t>
  </si>
  <si>
    <t>S.P.M CORP</t>
  </si>
  <si>
    <t>ISH</t>
  </si>
  <si>
    <t>Thủy điện Srok Phu Miêng</t>
  </si>
  <si>
    <t>SPP</t>
  </si>
  <si>
    <t>Bao bì Nhựa SG</t>
  </si>
  <si>
    <t>SQC</t>
  </si>
  <si>
    <t>Khoáng sản SG-Quy Nhơn</t>
  </si>
  <si>
    <t>SRA</t>
  </si>
  <si>
    <t>SARA Việt Nam</t>
  </si>
  <si>
    <t>SRB</t>
  </si>
  <si>
    <t>SARA</t>
  </si>
  <si>
    <t>SRC</t>
  </si>
  <si>
    <t>Cao su Sao Vàng</t>
  </si>
  <si>
    <t>SRF</t>
  </si>
  <si>
    <t>SEAREFICO</t>
  </si>
  <si>
    <t>S4A</t>
  </si>
  <si>
    <t>Thủy điện Sê San 4A</t>
  </si>
  <si>
    <t>SSC</t>
  </si>
  <si>
    <t>Giống cây trồng Miền Nam</t>
  </si>
  <si>
    <t>SSF</t>
  </si>
  <si>
    <t>Giày Sài Gòn</t>
  </si>
  <si>
    <t>SSG</t>
  </si>
  <si>
    <t>Vận tải Biển Hải Âu</t>
  </si>
  <si>
    <t>SSI</t>
  </si>
  <si>
    <t>Chứng khoán Sài Gòn</t>
  </si>
  <si>
    <t>SSM</t>
  </si>
  <si>
    <t>Kết cấu Thép VNECO</t>
  </si>
  <si>
    <t>SSN</t>
  </si>
  <si>
    <t>Thủy sản Sài Gòn</t>
  </si>
  <si>
    <t>ST8</t>
  </si>
  <si>
    <t>Thiết bị Siêu Thanh</t>
  </si>
  <si>
    <t>STB</t>
  </si>
  <si>
    <t>Sacombank</t>
  </si>
  <si>
    <t>STC</t>
  </si>
  <si>
    <t>Sách &amp; TB TH TP.HCM</t>
  </si>
  <si>
    <t>STG</t>
  </si>
  <si>
    <t>Kho Vận Miền Nam</t>
  </si>
  <si>
    <t>STL</t>
  </si>
  <si>
    <t>Sông Đà - Thăng Long</t>
  </si>
  <si>
    <t>STP</t>
  </si>
  <si>
    <t>CN Thương Mại Sông Đà</t>
  </si>
  <si>
    <t>STS</t>
  </si>
  <si>
    <t>Dịch vụ vận tải Sài Gòn</t>
  </si>
  <si>
    <t>Vận chuyển Sài Gòn Tourist</t>
  </si>
  <si>
    <t>STU</t>
  </si>
  <si>
    <t>Môi trường &amp; CT Đô thị Sơn Tây</t>
  </si>
  <si>
    <t>STV</t>
  </si>
  <si>
    <t>Chế tác đá Việt Nam</t>
  </si>
  <si>
    <t>SLC</t>
  </si>
  <si>
    <t>XK lao động và chuyên gia</t>
  </si>
  <si>
    <t>SVC</t>
  </si>
  <si>
    <t>SAVICO</t>
  </si>
  <si>
    <t>SVG</t>
  </si>
  <si>
    <t>Hơi kỹ nghệ Que hàn</t>
  </si>
  <si>
    <t>SVI</t>
  </si>
  <si>
    <t>Bao bì Biên Hòa</t>
  </si>
  <si>
    <t>SVN</t>
  </si>
  <si>
    <t>Xây dựng SOLAVINA</t>
  </si>
  <si>
    <t>SVT</t>
  </si>
  <si>
    <t>Công nghệ SG Viễn Đông</t>
  </si>
  <si>
    <t>SWC</t>
  </si>
  <si>
    <t>Đường Sông Miền Nam</t>
  </si>
  <si>
    <t>SZL</t>
  </si>
  <si>
    <t>Sonadezi Long Thành</t>
  </si>
  <si>
    <t>TA9</t>
  </si>
  <si>
    <t>Xây lắp Thành An 96</t>
  </si>
  <si>
    <t>TAC</t>
  </si>
  <si>
    <t>Dầu Tường An</t>
  </si>
  <si>
    <t>TAG</t>
  </si>
  <si>
    <t>Trần Anh Company</t>
  </si>
  <si>
    <t>TBC</t>
  </si>
  <si>
    <t>Thủy điện Thác Bà</t>
  </si>
  <si>
    <t>TBD</t>
  </si>
  <si>
    <t>Thiết bị điện Đông Anh</t>
  </si>
  <si>
    <t>TBT</t>
  </si>
  <si>
    <t>XD Công trình GT Bến Tre</t>
  </si>
  <si>
    <t>TBX</t>
  </si>
  <si>
    <t>Xi măng Thái Bình</t>
  </si>
  <si>
    <t>TC6</t>
  </si>
  <si>
    <t>Than Cọc Sáu</t>
  </si>
  <si>
    <t>TCL</t>
  </si>
  <si>
    <t>Tan Cang Logistics</t>
  </si>
  <si>
    <t>TCM</t>
  </si>
  <si>
    <t>Dệt may Thành Công</t>
  </si>
  <si>
    <t>TCO</t>
  </si>
  <si>
    <t>Vận tải Duyên Hải</t>
  </si>
  <si>
    <t>TCR</t>
  </si>
  <si>
    <t>Gốm sứ TAICERA</t>
  </si>
  <si>
    <t>TCS</t>
  </si>
  <si>
    <t>Than Cao Sơn</t>
  </si>
  <si>
    <t>TCT</t>
  </si>
  <si>
    <t>Cáp treo Tây Ninh</t>
  </si>
  <si>
    <t>TDC</t>
  </si>
  <si>
    <t>Becamex TDC</t>
  </si>
  <si>
    <t>TDH</t>
  </si>
  <si>
    <t>Thủ Đức House</t>
  </si>
  <si>
    <t>TDM</t>
  </si>
  <si>
    <t>Nước Thủ Dầu Một</t>
  </si>
  <si>
    <t>TDN</t>
  </si>
  <si>
    <t>Than Đèo Nai</t>
  </si>
  <si>
    <t>TDS</t>
  </si>
  <si>
    <t>Thép Thủ Đức</t>
  </si>
  <si>
    <t>TDW</t>
  </si>
  <si>
    <t>Cấp nước Thủ Đức</t>
  </si>
  <si>
    <t>TEG</t>
  </si>
  <si>
    <t>Xây dựng Trường Thành</t>
  </si>
  <si>
    <t>TET</t>
  </si>
  <si>
    <t>May mặc Miền Bắc</t>
  </si>
  <si>
    <t>TFC</t>
  </si>
  <si>
    <t>Trang Corp.</t>
  </si>
  <si>
    <t>TGP</t>
  </si>
  <si>
    <t>Cáp Trường Phú</t>
  </si>
  <si>
    <t>TH1</t>
  </si>
  <si>
    <t>XNK Tổng hợp 1</t>
  </si>
  <si>
    <t>THB</t>
  </si>
  <si>
    <t>Bia Thanh Hóa</t>
  </si>
  <si>
    <t>THG</t>
  </si>
  <si>
    <t>XD Tiền Giang</t>
  </si>
  <si>
    <t>THS</t>
  </si>
  <si>
    <t>Thanh Hoa Sông Đà</t>
  </si>
  <si>
    <t>THT</t>
  </si>
  <si>
    <t>Than Hà Tu</t>
  </si>
  <si>
    <t>THW</t>
  </si>
  <si>
    <t>Cấp nước Tân Hòa</t>
  </si>
  <si>
    <t>TIC</t>
  </si>
  <si>
    <t>Điện Tây Nguyên</t>
  </si>
  <si>
    <t>TIE</t>
  </si>
  <si>
    <t>Điện tử TIE</t>
  </si>
  <si>
    <t>TIG</t>
  </si>
  <si>
    <t>Tập đoàn Đầu tư Thăng Long</t>
  </si>
  <si>
    <t>TIP</t>
  </si>
  <si>
    <t>PT KCN Tín Nghĩa</t>
  </si>
  <si>
    <t>TIS</t>
  </si>
  <si>
    <t>Gang thép Thái Nguyên</t>
  </si>
  <si>
    <t>TIX</t>
  </si>
  <si>
    <t>TANIMEX</t>
  </si>
  <si>
    <t>TJC</t>
  </si>
  <si>
    <t>TRANSCO</t>
  </si>
  <si>
    <t>TKC</t>
  </si>
  <si>
    <t>Địa ốc Tân Kỷ</t>
  </si>
  <si>
    <t>TKU</t>
  </si>
  <si>
    <t>Công nghiệp Tung Kuang</t>
  </si>
  <si>
    <t>TL4</t>
  </si>
  <si>
    <t>XD Thủy lợi 4</t>
  </si>
  <si>
    <t>TLG</t>
  </si>
  <si>
    <t>Tập đoàn Thiên Long</t>
  </si>
  <si>
    <t>TLH</t>
  </si>
  <si>
    <t>Thép Tiến Lên</t>
  </si>
  <si>
    <t>TLT</t>
  </si>
  <si>
    <t>Viglacera Thăng long</t>
  </si>
  <si>
    <t>TMC</t>
  </si>
  <si>
    <t>XNK Thủ Đức</t>
  </si>
  <si>
    <t>TMP</t>
  </si>
  <si>
    <t>Thủy điện Thác Mơ</t>
  </si>
  <si>
    <t>TMS</t>
  </si>
  <si>
    <t>Transimex</t>
  </si>
  <si>
    <t>TMT</t>
  </si>
  <si>
    <t>Ô tô TMT</t>
  </si>
  <si>
    <t>TMW</t>
  </si>
  <si>
    <t>Gỗ Tân Mai</t>
  </si>
  <si>
    <t>TMX</t>
  </si>
  <si>
    <t>Thương mại Xi măng</t>
  </si>
  <si>
    <t>TNA</t>
  </si>
  <si>
    <t>XNK Thiên Nam</t>
  </si>
  <si>
    <t>TNB</t>
  </si>
  <si>
    <t>Thép Nhà Bè</t>
  </si>
  <si>
    <t>TNC</t>
  </si>
  <si>
    <t>Cao su Thống Nhất</t>
  </si>
  <si>
    <t>TND</t>
  </si>
  <si>
    <t>Than Tây Nam Đá Mài</t>
  </si>
  <si>
    <t>TNG</t>
  </si>
  <si>
    <t>ĐT &amp; TM TNG</t>
  </si>
  <si>
    <t>TNM</t>
  </si>
  <si>
    <t>XNK và XD Công trình</t>
  </si>
  <si>
    <t>TNT</t>
  </si>
  <si>
    <t>TAI NGUYEN CORP</t>
  </si>
  <si>
    <t>TNY</t>
  </si>
  <si>
    <t>Đầu tư XD Thanh niên</t>
  </si>
  <si>
    <t>TOP</t>
  </si>
  <si>
    <t>Phân phối Top One</t>
  </si>
  <si>
    <t>TPC</t>
  </si>
  <si>
    <t>Nhựa Tân Đại Hưng</t>
  </si>
  <si>
    <t>TPH</t>
  </si>
  <si>
    <t>In Sách giáo khoa TP.Hà Nội</t>
  </si>
  <si>
    <t>TPP</t>
  </si>
  <si>
    <t>Nhựa Tân Phú</t>
  </si>
  <si>
    <t>TRA</t>
  </si>
  <si>
    <t>Traphaco</t>
  </si>
  <si>
    <t>TRC</t>
  </si>
  <si>
    <t>Cao su Tây Ninh</t>
  </si>
  <si>
    <t>TRS</t>
  </si>
  <si>
    <t>Vận tải và Dịch vụ Hàng Hải</t>
  </si>
  <si>
    <t>TVB</t>
  </si>
  <si>
    <t>Chứng khoán Trí Việt</t>
  </si>
  <si>
    <t>TS4</t>
  </si>
  <si>
    <t>Thủy sản số 4</t>
  </si>
  <si>
    <t>TSB</t>
  </si>
  <si>
    <t>Ắc quy Tia Sáng</t>
  </si>
  <si>
    <t>TSC</t>
  </si>
  <si>
    <t>Kỹ thuật NN Cần Thơ</t>
  </si>
  <si>
    <t>TST</t>
  </si>
  <si>
    <t>Dịch vụ KT Viễn Thông</t>
  </si>
  <si>
    <t>TTB</t>
  </si>
  <si>
    <t>Tập đoàn Tiến Bộ</t>
  </si>
  <si>
    <t>TTC</t>
  </si>
  <si>
    <t>Gạch men Thanh Thanh</t>
  </si>
  <si>
    <t>TTF</t>
  </si>
  <si>
    <t>Gỗ Trường Thành</t>
  </si>
  <si>
    <t>TTG</t>
  </si>
  <si>
    <t>May Thanh Trì</t>
  </si>
  <si>
    <t>TTR</t>
  </si>
  <si>
    <t>Tracotour</t>
  </si>
  <si>
    <t>TTZ</t>
  </si>
  <si>
    <t>Xây dựng Tiến Trung</t>
  </si>
  <si>
    <t>TV1</t>
  </si>
  <si>
    <t>Tư vấn và XD Điện 1</t>
  </si>
  <si>
    <t>TV2</t>
  </si>
  <si>
    <t>Tư vấn XD Điện 2</t>
  </si>
  <si>
    <t>TV3</t>
  </si>
  <si>
    <t>Tư vấn XD điện 3</t>
  </si>
  <si>
    <t>TV4</t>
  </si>
  <si>
    <t>Tư vấn XD Điện 4</t>
  </si>
  <si>
    <t>TVC</t>
  </si>
  <si>
    <t>Quản lý Đầu tư Trí Việt</t>
  </si>
  <si>
    <t>TVD</t>
  </si>
  <si>
    <t>Than Vàng Danh</t>
  </si>
  <si>
    <t>TVG</t>
  </si>
  <si>
    <t>XD Giao thông Vận tải</t>
  </si>
  <si>
    <t>TVS</t>
  </si>
  <si>
    <t>Chứng khoán Thiên Việt</t>
  </si>
  <si>
    <t>TXM</t>
  </si>
  <si>
    <t>Thạch cao Xi măng</t>
  </si>
  <si>
    <t>TYA</t>
  </si>
  <si>
    <t>Dây &amp; Cáp điện TAYA</t>
  </si>
  <si>
    <t>UDC</t>
  </si>
  <si>
    <t>XD &amp; PT Đô thị Tỉnh BR - VT</t>
  </si>
  <si>
    <t>UDJ</t>
  </si>
  <si>
    <t>Becamex UDJ</t>
  </si>
  <si>
    <t>UEM</t>
  </si>
  <si>
    <t>Cơ điện Uông Bí - Vinacomin</t>
  </si>
  <si>
    <t>FCC</t>
  </si>
  <si>
    <t>Liên hợp Thực phẩm</t>
  </si>
  <si>
    <t>UIC</t>
  </si>
  <si>
    <t>PT Nhà &amp; Đô Thị IDICO</t>
  </si>
  <si>
    <t>UNI</t>
  </si>
  <si>
    <t>Viễn Liên</t>
  </si>
  <si>
    <t>V11</t>
  </si>
  <si>
    <t>VINACONEX No11</t>
  </si>
  <si>
    <t>V12</t>
  </si>
  <si>
    <t>VINACONEX 12</t>
  </si>
  <si>
    <t>V15</t>
  </si>
  <si>
    <t>Vinaconex 15</t>
  </si>
  <si>
    <t>V21</t>
  </si>
  <si>
    <t>Vinaconex 21</t>
  </si>
  <si>
    <t>VAF</t>
  </si>
  <si>
    <t>Phân lân Văn Điển</t>
  </si>
  <si>
    <t>VAT</t>
  </si>
  <si>
    <t>Viễn thông Vạn Xuân</t>
  </si>
  <si>
    <t>VBC</t>
  </si>
  <si>
    <t>Nhựa – Bao bì Vinh</t>
  </si>
  <si>
    <t>VBH</t>
  </si>
  <si>
    <t>Điện tử Bình Hoà</t>
  </si>
  <si>
    <t>VC1</t>
  </si>
  <si>
    <t>Xây dựng số 1</t>
  </si>
  <si>
    <t>VC2</t>
  </si>
  <si>
    <t>Xây dựng Số 2</t>
  </si>
  <si>
    <t>VC3</t>
  </si>
  <si>
    <t>Xây dựng Số 3</t>
  </si>
  <si>
    <t>VC5</t>
  </si>
  <si>
    <t>VC6</t>
  </si>
  <si>
    <t>VINACONEX 6</t>
  </si>
  <si>
    <t>VC7</t>
  </si>
  <si>
    <t>Xây dựng Số 7</t>
  </si>
  <si>
    <t>VC9</t>
  </si>
  <si>
    <t>Xây dựng số 9</t>
  </si>
  <si>
    <t>VCA</t>
  </si>
  <si>
    <t>Thép Biên Hòa</t>
  </si>
  <si>
    <t>VCB</t>
  </si>
  <si>
    <t>Vietcombank</t>
  </si>
  <si>
    <t>VCC</t>
  </si>
  <si>
    <t>Vinaconex 25</t>
  </si>
  <si>
    <t>VCF</t>
  </si>
  <si>
    <t>Vinacafé Biên Hòa</t>
  </si>
  <si>
    <t>VCG</t>
  </si>
  <si>
    <t>VINACONEX</t>
  </si>
  <si>
    <t>CLM</t>
  </si>
  <si>
    <t>Xuất nhập khẩu Than - Vinacomin</t>
  </si>
  <si>
    <t>VCM</t>
  </si>
  <si>
    <t>VINACONEX MEC</t>
  </si>
  <si>
    <t>VCR</t>
  </si>
  <si>
    <t>Vinaconex - ITC</t>
  </si>
  <si>
    <t>VCS</t>
  </si>
  <si>
    <t>VCS STONE</t>
  </si>
  <si>
    <t>VCT</t>
  </si>
  <si>
    <t>Tư vấn XD Vinaconex</t>
  </si>
  <si>
    <t>VCX</t>
  </si>
  <si>
    <t>Xi măng Yên Bình</t>
  </si>
  <si>
    <t>VDL</t>
  </si>
  <si>
    <t>Thực phẩm Lâm Đồng</t>
  </si>
  <si>
    <t>VDN</t>
  </si>
  <si>
    <t>Vinatex Đà Nẵng</t>
  </si>
  <si>
    <t>VDS</t>
  </si>
  <si>
    <t>Chứng khoán Rồng Việt</t>
  </si>
  <si>
    <t>VDT</t>
  </si>
  <si>
    <t>Lưới thép Bình Tây</t>
  </si>
  <si>
    <t>VE1</t>
  </si>
  <si>
    <t>VNECO1</t>
  </si>
  <si>
    <t>VE2</t>
  </si>
  <si>
    <t>Xây dựng Điện VNECO 2</t>
  </si>
  <si>
    <t>VE3</t>
  </si>
  <si>
    <t>Xây dựng điện VNECO 3</t>
  </si>
  <si>
    <t>VE4</t>
  </si>
  <si>
    <t xml:space="preserve">Xây dựng điện VNECO4 </t>
  </si>
  <si>
    <t>VE8</t>
  </si>
  <si>
    <t>Xây dựng Điện Vneco 8</t>
  </si>
  <si>
    <t>VE9</t>
  </si>
  <si>
    <t>VNECO 9</t>
  </si>
  <si>
    <t>VEF</t>
  </si>
  <si>
    <t>Triển lãm Việt Nam</t>
  </si>
  <si>
    <t>VES</t>
  </si>
  <si>
    <t>MÊ CA VNECO</t>
  </si>
  <si>
    <t>VFC</t>
  </si>
  <si>
    <t>Vận tải biển VINAFCO</t>
  </si>
  <si>
    <t>VFG</t>
  </si>
  <si>
    <t>Khử trùng Việt Nam</t>
  </si>
  <si>
    <t>VFR</t>
  </si>
  <si>
    <t>Vận tải Vietfracht</t>
  </si>
  <si>
    <t>VGC</t>
  </si>
  <si>
    <t>Tổng Công ty Viglacera</t>
  </si>
  <si>
    <t>VGP</t>
  </si>
  <si>
    <t>Cảng Rau Quả</t>
  </si>
  <si>
    <t>VGS</t>
  </si>
  <si>
    <t xml:space="preserve">Ống thép Việt Đức  </t>
  </si>
  <si>
    <t>VHC</t>
  </si>
  <si>
    <t>Thủy sản Vĩnh Hoàn</t>
  </si>
  <si>
    <t>VHF</t>
  </si>
  <si>
    <t>Chế biến lương thực Vĩnh Hà</t>
  </si>
  <si>
    <t>VHG</t>
  </si>
  <si>
    <t>Đầu tư Cao su Quảng Nam</t>
  </si>
  <si>
    <t>VHH</t>
  </si>
  <si>
    <t>Kinh doanh nhà Thành Đạt</t>
  </si>
  <si>
    <t>VHL</t>
  </si>
  <si>
    <t>Viglacera Hạ Long</t>
  </si>
  <si>
    <t>VIC</t>
  </si>
  <si>
    <t>VinGroup</t>
  </si>
  <si>
    <t>VID</t>
  </si>
  <si>
    <t>VIỄN ĐÔNG</t>
  </si>
  <si>
    <t>PVO</t>
  </si>
  <si>
    <t>Dầu nhờn PV Oil</t>
  </si>
  <si>
    <t>MBG</t>
  </si>
  <si>
    <t>XD và thương mại Việt Nam</t>
  </si>
  <si>
    <t>VIE</t>
  </si>
  <si>
    <t>CN Viễn thông VI TE CO</t>
  </si>
  <si>
    <t>VIG</t>
  </si>
  <si>
    <t>CK TM và CN Việt Nam</t>
  </si>
  <si>
    <t>VLC</t>
  </si>
  <si>
    <t>Chăn nuôi Việt Nam</t>
  </si>
  <si>
    <t>TVM</t>
  </si>
  <si>
    <t>Tư vấn đầu tư Mỏ</t>
  </si>
  <si>
    <t>VIN</t>
  </si>
  <si>
    <t>Kho vận ngoại thương VN</t>
  </si>
  <si>
    <t>KIP</t>
  </si>
  <si>
    <t>Khí Cụ Điện 1</t>
  </si>
  <si>
    <t>VIP</t>
  </si>
  <si>
    <t>Vận tải Xăng dầu VIPCO</t>
  </si>
  <si>
    <t>VPS</t>
  </si>
  <si>
    <t>Thuốc sát trùng Việt Nam</t>
  </si>
  <si>
    <t>VIR</t>
  </si>
  <si>
    <t>Du lịch Vũng Tàu</t>
  </si>
  <si>
    <t>VIS</t>
  </si>
  <si>
    <t>Thép Việt Ý</t>
  </si>
  <si>
    <t>VIT</t>
  </si>
  <si>
    <t>Viglacera Tiên Sơn</t>
  </si>
  <si>
    <t>VIX</t>
  </si>
  <si>
    <t>Chứng khoán IB</t>
  </si>
  <si>
    <t>VKC</t>
  </si>
  <si>
    <t>Cáp nhựa Vĩnh Khánh</t>
  </si>
  <si>
    <t>VKD</t>
  </si>
  <si>
    <t>Nước khoáng Khánh Hòa</t>
  </si>
  <si>
    <t>VKP</t>
  </si>
  <si>
    <t>Nhựa Tân Hóa</t>
  </si>
  <si>
    <t>VLA</t>
  </si>
  <si>
    <t>PT Công nghệ Văn Lang</t>
  </si>
  <si>
    <t>VLF</t>
  </si>
  <si>
    <t>Lương thực Vĩnh Long</t>
  </si>
  <si>
    <t>VMC</t>
  </si>
  <si>
    <t>VIMECO</t>
  </si>
  <si>
    <t>VMD</t>
  </si>
  <si>
    <t>Y Dược phẩm Vimedimex</t>
  </si>
  <si>
    <t>VMS</t>
  </si>
  <si>
    <t>Phát triển Hàng Hải</t>
  </si>
  <si>
    <t>MGC</t>
  </si>
  <si>
    <t>Địa chất mỏ - TKV</t>
  </si>
  <si>
    <t>VMI</t>
  </si>
  <si>
    <t>KS và Đầu tư VISACO</t>
  </si>
  <si>
    <t>VMA</t>
  </si>
  <si>
    <t>CN ô tô Vinacomin</t>
  </si>
  <si>
    <t>VNA</t>
  </si>
  <si>
    <t xml:space="preserve">Vận tải biển Vinaship </t>
  </si>
  <si>
    <t>VNC</t>
  </si>
  <si>
    <t>VINACONTROL</t>
  </si>
  <si>
    <t>VND</t>
  </si>
  <si>
    <t>Chứng khoán VNDIRECT</t>
  </si>
  <si>
    <t>VNE</t>
  </si>
  <si>
    <t>Xây dựng điện Việt Nam</t>
  </si>
  <si>
    <t>VNF</t>
  </si>
  <si>
    <t>VINAFREIGHT</t>
  </si>
  <si>
    <t>VNG</t>
  </si>
  <si>
    <t>DL Thành Thành Công</t>
  </si>
  <si>
    <t>VNH</t>
  </si>
  <si>
    <t>Thủy hải sản Việt Nhật</t>
  </si>
  <si>
    <t>VNI</t>
  </si>
  <si>
    <t>ĐT BĐS Việt Nam</t>
  </si>
  <si>
    <t>VNL</t>
  </si>
  <si>
    <t>VinaLink</t>
  </si>
  <si>
    <t>VLG</t>
  </si>
  <si>
    <t>Vinalines Logistics Việt Nam</t>
  </si>
  <si>
    <t>VNM</t>
  </si>
  <si>
    <t>VINAMILK</t>
  </si>
  <si>
    <t>VNN</t>
  </si>
  <si>
    <t>Đầu tư và Thương mại VNN</t>
  </si>
  <si>
    <t>VPD</t>
  </si>
  <si>
    <t>Phát triển Điện lực Việt Nam</t>
  </si>
  <si>
    <t>VNP</t>
  </si>
  <si>
    <t>Nhựa Việt Nam</t>
  </si>
  <si>
    <t>VNR</t>
  </si>
  <si>
    <t>Tái bảo hiểm Quốc gia</t>
  </si>
  <si>
    <t>VNS</t>
  </si>
  <si>
    <t>Ánh Dương Việt Nam</t>
  </si>
  <si>
    <t>TVN</t>
  </si>
  <si>
    <t>Thép Việt Nam</t>
  </si>
  <si>
    <t>VNT</t>
  </si>
  <si>
    <t>Vận tải ngoại thương</t>
  </si>
  <si>
    <t>VNX</t>
  </si>
  <si>
    <t>QC và Hội chợ Thương mại</t>
  </si>
  <si>
    <t>VOS</t>
  </si>
  <si>
    <t>Vận tải Biển Việt Nam</t>
  </si>
  <si>
    <t>VSA</t>
  </si>
  <si>
    <t>Đại lý Hàng hải VN</t>
  </si>
  <si>
    <t>VPC</t>
  </si>
  <si>
    <t>V- Power</t>
  </si>
  <si>
    <t>VPH</t>
  </si>
  <si>
    <t>Vạn Phát Hưng</t>
  </si>
  <si>
    <t>VPK</t>
  </si>
  <si>
    <t>Bao bì Dầu Thực vật</t>
  </si>
  <si>
    <t>VPA</t>
  </si>
  <si>
    <t>Vận tải Hóa dầu VP</t>
  </si>
  <si>
    <t>VQC</t>
  </si>
  <si>
    <t>Giám định Vinaconmin</t>
  </si>
  <si>
    <t>VRC</t>
  </si>
  <si>
    <t>XL và Địa ốc Vũng Tàu</t>
  </si>
  <si>
    <t>VRG</t>
  </si>
  <si>
    <t>PT Đô thị và KCN Cao su VN</t>
  </si>
  <si>
    <t>VSC</t>
  </si>
  <si>
    <t>VICONSHIP</t>
  </si>
  <si>
    <t>VSG</t>
  </si>
  <si>
    <t>Container Phía Nam</t>
  </si>
  <si>
    <t>VSH</t>
  </si>
  <si>
    <t>Thủy điện Vĩnh Sơn SH</t>
  </si>
  <si>
    <t>VSI</t>
  </si>
  <si>
    <t>Đầu tư &amp; XD Cấp thoát nước</t>
  </si>
  <si>
    <t>VSP</t>
  </si>
  <si>
    <t>ShinPetrol</t>
  </si>
  <si>
    <t>VST</t>
  </si>
  <si>
    <t>VITRANSCHART JSC</t>
  </si>
  <si>
    <t>VT1</t>
  </si>
  <si>
    <t>Vật tư Bến Thành</t>
  </si>
  <si>
    <t>VT8</t>
  </si>
  <si>
    <t>Vận tải ô tô số 8</t>
  </si>
  <si>
    <t>VTA</t>
  </si>
  <si>
    <t>Gạch men VITALY</t>
  </si>
  <si>
    <t>VTB</t>
  </si>
  <si>
    <t>Viettronics Tân Bình</t>
  </si>
  <si>
    <t>VTC</t>
  </si>
  <si>
    <t>Viễn thông VTC</t>
  </si>
  <si>
    <t>VGG</t>
  </si>
  <si>
    <t>May Việt Tiến</t>
  </si>
  <si>
    <t>VTH</t>
  </si>
  <si>
    <t>Dây cáp điện Việt Thái</t>
  </si>
  <si>
    <t>VTI</t>
  </si>
  <si>
    <t>Sản xuất - XNK Dệt may</t>
  </si>
  <si>
    <t>VTJ</t>
  </si>
  <si>
    <t>TM và Đầu tư VINATABA</t>
  </si>
  <si>
    <t>VTL</t>
  </si>
  <si>
    <t>Vang Thăng Long</t>
  </si>
  <si>
    <t>VTM</t>
  </si>
  <si>
    <t>Đưa đón thợ mỏ - Vinacomin</t>
  </si>
  <si>
    <t>VTO</t>
  </si>
  <si>
    <t>VITACO</t>
  </si>
  <si>
    <t>VTS</t>
  </si>
  <si>
    <t>Viglacera Từ Sơn</t>
  </si>
  <si>
    <t>DLT</t>
  </si>
  <si>
    <t>Du lịch và TM - Vinacomin</t>
  </si>
  <si>
    <t>VTV</t>
  </si>
  <si>
    <t>VICEMCOMATCE.,JSC</t>
  </si>
  <si>
    <t>VTX</t>
  </si>
  <si>
    <t>Vận tải Đa phương thức</t>
  </si>
  <si>
    <t>CLH</t>
  </si>
  <si>
    <t>Xi măng La Hiên</t>
  </si>
  <si>
    <t>VXB</t>
  </si>
  <si>
    <t>VLXD Bến Tre</t>
  </si>
  <si>
    <t>WCS</t>
  </si>
  <si>
    <t>Bến xe Miền Tây</t>
  </si>
  <si>
    <t>WSB</t>
  </si>
  <si>
    <t>Bia Sài Gòn - Miền Tây</t>
  </si>
  <si>
    <t>WSS</t>
  </si>
  <si>
    <t>Chứng khoán Phố Wall</t>
  </si>
  <si>
    <t>WTC</t>
  </si>
  <si>
    <t>Vận tải thủy Vinacomin</t>
  </si>
  <si>
    <t>XMD</t>
  </si>
  <si>
    <t>Xuân Mai - Đạo Tú</t>
  </si>
  <si>
    <t>XPH</t>
  </si>
  <si>
    <t>Xà phòng Hà Nội</t>
  </si>
  <si>
    <t>YBC</t>
  </si>
  <si>
    <t>Xi măng &amp; KS Yên Bái</t>
  </si>
  <si>
    <t>Column Range</t>
  </si>
  <si>
    <t>A9:AH9</t>
  </si>
  <si>
    <t>Host</t>
  </si>
  <si>
    <t>http://fiinproapinlb.stoxplus.com</t>
  </si>
  <si>
    <t>Language</t>
  </si>
  <si>
    <t>vi-VN</t>
  </si>
  <si>
    <t>userId</t>
  </si>
  <si>
    <t>503</t>
  </si>
  <si>
    <t>userExportID</t>
  </si>
  <si>
    <t>45817</t>
  </si>
  <si>
    <t>Type</t>
  </si>
  <si>
    <t>Nodes</t>
  </si>
  <si>
    <t>GetByIdAndUserIdForStock</t>
  </si>
  <si>
    <t>07/22/2016</t>
  </si>
  <si>
    <t>P/E cơ bản
Chỉ số TTM
Ngày GD: 2016-07-21
Đơn vị: Lần</t>
  </si>
  <si>
    <t xml:space="preserve">Giá đóng cửa (D)
Ngày GD: 2016-07-21
Đơn vị: VND
</t>
  </si>
  <si>
    <t>NLS</t>
  </si>
  <si>
    <t>Cấp thoát nước Lạng Sơn</t>
  </si>
  <si>
    <t>Giá</t>
  </si>
  <si>
    <t>P/E</t>
  </si>
  <si>
    <t>%TT DT
 4 quý gần nhất</t>
  </si>
  <si>
    <t>Chú thích TT EPS Quý gần nhất</t>
  </si>
  <si>
    <t>Chú thích TT EPS
4 Quý</t>
  </si>
  <si>
    <t>EPS 4 quý 
gần nhất</t>
  </si>
  <si>
    <t>ROE</t>
  </si>
  <si>
    <t>ROA</t>
  </si>
  <si>
    <t>Chất lượng 
báo cáo quý gần nhất</t>
  </si>
  <si>
    <t>Chất lượng 
báo cáo năm gần nhất</t>
  </si>
  <si>
    <t>Free float</t>
  </si>
  <si>
    <t>Hệ số Tổng nợ/Tổng tài sản
Q gần nhất</t>
  </si>
  <si>
    <t>Tìm nhanh (Nhập MCK)</t>
  </si>
  <si>
    <t>Tên công ty</t>
  </si>
  <si>
    <t>Ngành</t>
  </si>
  <si>
    <t>DT Quý gần nhất</t>
  </si>
  <si>
    <t>DT 4 Quý gần nhất</t>
  </si>
  <si>
    <t>4 Quý gần nhất</t>
  </si>
  <si>
    <t>BẢNG ĐÁNH GIÁ NHANH CỔ PHIẾU</t>
  </si>
  <si>
    <t>Xếp hạng</t>
  </si>
  <si>
    <t>Thông tin chung</t>
  </si>
  <si>
    <t>Đánh giá</t>
  </si>
  <si>
    <t>B</t>
  </si>
  <si>
    <t>C</t>
  </si>
  <si>
    <t>A</t>
  </si>
  <si>
    <t>ATG</t>
  </si>
  <si>
    <t>An Trường An</t>
  </si>
  <si>
    <t>B+</t>
  </si>
  <si>
    <t>A+</t>
  </si>
  <si>
    <t>Tập đoàn KIDO</t>
  </si>
  <si>
    <t>CTP</t>
  </si>
  <si>
    <t>PGT Holdings</t>
  </si>
  <si>
    <t>MBS</t>
  </si>
  <si>
    <t>Chứng khoán MB</t>
  </si>
  <si>
    <t>Phân ngành</t>
  </si>
  <si>
    <t>Doanh thu</t>
  </si>
  <si>
    <t>Tăng trưởng DT/cùng kỳ</t>
  </si>
  <si>
    <t>Lợi nhuận 
sau thuế</t>
  </si>
  <si>
    <t>Tăng trưởng LNST/
cùng kỳ</t>
  </si>
  <si>
    <t>EPS</t>
  </si>
  <si>
    <t>KLGD Trung bình 1 tháng</t>
  </si>
  <si>
    <t>Hiệu suất quản lý</t>
  </si>
  <si>
    <t>Chỉ số giá</t>
  </si>
  <si>
    <t>%TT DT
so với cùng kỳ</t>
  </si>
  <si>
    <t>EPS 4 quý</t>
  </si>
  <si>
    <t>Sử dụng:</t>
  </si>
  <si>
    <t>Tổng hợp list cổ phiếu xếp hạng A+, A, B+ có tiềm năng tăng trưởng tốt nhất trong quý.</t>
  </si>
  <si>
    <t>Nhóm A+</t>
  </si>
  <si>
    <t>Nhóm A</t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</si>
  <si>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Kiểm tra nhanh thông tin hoạt động kinh doanh của một doanh nghiệp.</t>
    </r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</si>
  <si>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Tìm nhanh xếp hạng và đánh giá của Bộ lọc và xếp hạng cổ phiếu IRS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</si>
  <si>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Phân loại nhóm ngành, HĐKD của doanh nghiệp.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</si>
  <si>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cổ phiếu tăng trưởng trong quý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</si>
  <si>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đánh giá, xếp hạng CP của Bộ lọc và xếp hạng cổ phiếu IRS</t>
    </r>
  </si>
  <si>
    <t>DAH</t>
  </si>
  <si>
    <t>Tập đoàn Khách sạn Đông Á</t>
  </si>
  <si>
    <t>ROS</t>
  </si>
  <si>
    <t>Tập đoàn F.I.T</t>
  </si>
  <si>
    <t>TCH</t>
  </si>
  <si>
    <t>ĐT DV Tài chính Hoàng Huy</t>
  </si>
  <si>
    <t>Đầu tư LDG</t>
  </si>
  <si>
    <t>Logistics Vinalink</t>
  </si>
  <si>
    <t>TTH</t>
  </si>
  <si>
    <t>TM và DV Tiến Thành</t>
  </si>
  <si>
    <t>Nhựa L5</t>
  </si>
  <si>
    <t>Nuôi trồng thủy hải sản L5</t>
  </si>
  <si>
    <t>Sản xuất bê tông L5</t>
  </si>
  <si>
    <t/>
  </si>
  <si>
    <t>Tinh bột, rau có chất béo L5</t>
  </si>
  <si>
    <t>Môi giới chứng khoán L5</t>
  </si>
  <si>
    <t>Bất động sản dân cư L5</t>
  </si>
  <si>
    <t>Công nghệ sinh học L5</t>
  </si>
  <si>
    <t>Phân phối xăng dầu &amp; khí đốt L5</t>
  </si>
  <si>
    <t>Khai khoáng  L5</t>
  </si>
  <si>
    <t>Sô cô la, Bánh kẹo, bánh mỳ L5</t>
  </si>
  <si>
    <t>Xây dựng L5</t>
  </si>
  <si>
    <t>Tài chính đặc biệt L5</t>
  </si>
  <si>
    <t>Phân bón L5</t>
  </si>
  <si>
    <t>BHN</t>
  </si>
  <si>
    <t>HABECO</t>
  </si>
  <si>
    <t>Đường L5</t>
  </si>
  <si>
    <t>Bảo hiểm phi nhân thọ L5</t>
  </si>
  <si>
    <t>Ngân hàng thương mại truyền thống L5</t>
  </si>
  <si>
    <t>Vật liệu xây dựng khác L5</t>
  </si>
  <si>
    <t>Cao su L5</t>
  </si>
  <si>
    <t>Sản xuất &amp; Phân phối Điện L5</t>
  </si>
  <si>
    <t>Đại siêu thị L5</t>
  </si>
  <si>
    <t>Bảo hiểm nhân thọ L5</t>
  </si>
  <si>
    <t>Hàng điện &amp; điện tử L5</t>
  </si>
  <si>
    <t>Bất động sản công nghiệp L5</t>
  </si>
  <si>
    <t>Hàng May mặc L5</t>
  </si>
  <si>
    <t>Thuốc lá L5</t>
  </si>
  <si>
    <t>Dịch vụ kho bãi  L5</t>
  </si>
  <si>
    <t>Nước L5</t>
  </si>
  <si>
    <t>Dịch vụ Máy tính L5</t>
  </si>
  <si>
    <t>Phần mềm L5</t>
  </si>
  <si>
    <t>Siêu thị L5</t>
  </si>
  <si>
    <t>Phân phối hàng chuyên dụng L5</t>
  </si>
  <si>
    <t>Lốp xe L5</t>
  </si>
  <si>
    <t>Hóa chất hàng hóa khác L5</t>
  </si>
  <si>
    <t>Sản xuất gạch ốp lát &amp; Vật liệu lát L5</t>
  </si>
  <si>
    <t>Khách sạn, resort L5</t>
  </si>
  <si>
    <t>Dược phẩm L5</t>
  </si>
  <si>
    <t>Khai thác đá L5</t>
  </si>
  <si>
    <t>Sản xuất giấy L5</t>
  </si>
  <si>
    <t>Lâm sản và Chế biến gỗ L5</t>
  </si>
  <si>
    <t>Thiết bị gia dụng L5</t>
  </si>
  <si>
    <t>Thủy điện - Điện lực 3</t>
  </si>
  <si>
    <t>Dịch vụ giải trí L5</t>
  </si>
  <si>
    <t>Sản xuất, chế biến thép L5</t>
  </si>
  <si>
    <t>Hóa chất cơ bản bán buôn L5</t>
  </si>
  <si>
    <t>Vật liệu xây dựng bán buôn L5</t>
  </si>
  <si>
    <t>Quỹ đầu tư L5</t>
  </si>
  <si>
    <t>Thiết bị viễn thông L5</t>
  </si>
  <si>
    <t>Thiết bị điện L5</t>
  </si>
  <si>
    <t>Xây dựng FLC FAROS</t>
  </si>
  <si>
    <t>Văn phòng cho thuê L5</t>
  </si>
  <si>
    <t>FTM</t>
  </si>
  <si>
    <t>Phát triển Đức Quân</t>
  </si>
  <si>
    <t>FTS</t>
  </si>
  <si>
    <t>Chứng khoán FPT</t>
  </si>
  <si>
    <t>Hàng cá nhân L5</t>
  </si>
  <si>
    <t>Vận tải nội địa L5</t>
  </si>
  <si>
    <t>Dịch vụ cảng biển, cảng sông L5</t>
  </si>
  <si>
    <t>Thuốc trừ sâu L5</t>
  </si>
  <si>
    <t>Sản xuất ô tô L5</t>
  </si>
  <si>
    <t>Thương mại (Bán buôn) sắt thép L5</t>
  </si>
  <si>
    <t>Chăn nuôi gia súc, gia cầm L5</t>
  </si>
  <si>
    <t>Xi măng L5</t>
  </si>
  <si>
    <t>Vận tải hàng khô L5</t>
  </si>
  <si>
    <t>Phần cứng L5</t>
  </si>
  <si>
    <t>Thiết bị y tế L5</t>
  </si>
  <si>
    <t>Máy công nghiệp L5</t>
  </si>
  <si>
    <t>Trái cây và rau quả chế biến L5</t>
  </si>
  <si>
    <t>Bao bì, đóng gói kim loại L5</t>
  </si>
  <si>
    <t>Thực phẩm chế biến L5</t>
  </si>
  <si>
    <t>Nước trái cây L5</t>
  </si>
  <si>
    <t>577 CORP</t>
  </si>
  <si>
    <t>NVL</t>
  </si>
  <si>
    <t>Đầu tư Địa ốc No Va (Novaland)</t>
  </si>
  <si>
    <t>Hạt, cây giống thương mại L5</t>
  </si>
  <si>
    <t>Tư vấn &amp; Hỗ trợ KD L5</t>
  </si>
  <si>
    <t>PC1</t>
  </si>
  <si>
    <t>PLX</t>
  </si>
  <si>
    <t>Petrolimex</t>
  </si>
  <si>
    <t>Sản xuất và Khai thác dầu khí L5</t>
  </si>
  <si>
    <t>Gas Petrolimex</t>
  </si>
  <si>
    <t>Sách, ấn bản &amp; sản phẩm văn hóa L5</t>
  </si>
  <si>
    <t>Thiết bị và Dịch vụ Dầu khí L5</t>
  </si>
  <si>
    <t>Vận tải quốc tế L5</t>
  </si>
  <si>
    <t>SAB</t>
  </si>
  <si>
    <t>SABECO</t>
  </si>
  <si>
    <t>Internet L5</t>
  </si>
  <si>
    <t>Nhà cung cấp thiết bị L5</t>
  </si>
  <si>
    <t>Thiết bị văn phòng L5</t>
  </si>
  <si>
    <t>Bao bì, đóng gói từ giấy L5</t>
  </si>
  <si>
    <t>Nguyên liệu chế biến, dầu ăn, gia vị (bột nở, hương liệu, etc) L5</t>
  </si>
  <si>
    <t>FUCVREIT</t>
  </si>
  <si>
    <t>Quỹ đầu tư BĐS Techcom Việt Nam</t>
  </si>
  <si>
    <t>Thực phẩm khác L5</t>
  </si>
  <si>
    <t>Cafe L5</t>
  </si>
  <si>
    <t>Công nghiệp phức hợp L5</t>
  </si>
  <si>
    <t>VJC</t>
  </si>
  <si>
    <t>Vietjet Air</t>
  </si>
  <si>
    <t>Dịch vụ Hàng không L5</t>
  </si>
  <si>
    <t>Sản phẩm từ sữa L5</t>
  </si>
  <si>
    <t>Bất động sản và Đầu tư VRC</t>
  </si>
  <si>
    <t>Nhà hàng và quán bar L5</t>
  </si>
  <si>
    <t>C69</t>
  </si>
  <si>
    <t>Xây dựng1369</t>
  </si>
  <si>
    <t>Tập đoàn CEO</t>
  </si>
  <si>
    <t>Đào tạo &amp; Việc làm L5</t>
  </si>
  <si>
    <t>CMC JSC</t>
  </si>
  <si>
    <t>Constrexim số 8</t>
  </si>
  <si>
    <t>Thức ăn gia súc L5</t>
  </si>
  <si>
    <t>Bến xe khách L5</t>
  </si>
  <si>
    <t>Dụng cụ y tế L5</t>
  </si>
  <si>
    <t>Bao bì, đóng gói bằng nhựa L5</t>
  </si>
  <si>
    <t>Đầu tư Phát triển Sóc Sơn</t>
  </si>
  <si>
    <t>Dịch vụ Bất động sản dân cư L5</t>
  </si>
  <si>
    <t>Điện tử tiêu dùng L5</t>
  </si>
  <si>
    <t>Sản xuất gạch L5</t>
  </si>
  <si>
    <t>TM Bia Hà Nội</t>
  </si>
  <si>
    <t>Sơn và chất phủ L5</t>
  </si>
  <si>
    <t>Thùng chứa và bao bì khác L5</t>
  </si>
  <si>
    <t>HKT</t>
  </si>
  <si>
    <t>Trà L5</t>
  </si>
  <si>
    <t>Khai thác Than L5</t>
  </si>
  <si>
    <t>Đồ gia dụng lâu bền L5</t>
  </si>
  <si>
    <t>KASATI</t>
  </si>
  <si>
    <t>Xe tải &amp; Đóng tàu L5</t>
  </si>
  <si>
    <t>MLS</t>
  </si>
  <si>
    <t>Chăn nuôi Mitraco</t>
  </si>
  <si>
    <t>Dược Thú Y Cai Lậy</t>
  </si>
  <si>
    <t>Động vật giết mổ và chế biến L5</t>
  </si>
  <si>
    <t>Hóa chất nông nghiệp Bán buôn L5</t>
  </si>
  <si>
    <t>Dịch vụ Bất động sản Công nghiệp L5</t>
  </si>
  <si>
    <t>Cơ khí xăng dầu</t>
  </si>
  <si>
    <t>Phát triển &amp; vận hành Bất động sản khác L5</t>
  </si>
  <si>
    <t>Hải sản chế biến và đóng gói L5</t>
  </si>
  <si>
    <t>Phân phối thực phẩm L5</t>
  </si>
  <si>
    <t>Bán lẻ hàng may mặc L5</t>
  </si>
  <si>
    <t>BAX</t>
  </si>
  <si>
    <t>Công ty Thống Nhất</t>
  </si>
  <si>
    <t>Nhựa - Bao bì Vinh</t>
  </si>
  <si>
    <t>Điện tử Bình Hòa</t>
  </si>
  <si>
    <t>VICOSTONE</t>
  </si>
  <si>
    <t>Vang &amp; Rượu mạnh L5</t>
  </si>
  <si>
    <t>VNECO 1</t>
  </si>
  <si>
    <t>Xây dựng điện VNECO4</t>
  </si>
  <si>
    <t>Ống thép Việt Đức</t>
  </si>
  <si>
    <t>TMB</t>
  </si>
  <si>
    <t>Than Miền Bắc - Vinacomin</t>
  </si>
  <si>
    <t>Tái bảo hiểm L5</t>
  </si>
  <si>
    <t>Lợi nhuận 
từ HĐKD</t>
  </si>
  <si>
    <t>HII</t>
  </si>
  <si>
    <t>BWE</t>
  </si>
  <si>
    <t>Nước - Môi trường Bình Dương</t>
  </si>
  <si>
    <t>CTF</t>
  </si>
  <si>
    <t>City Auto</t>
  </si>
  <si>
    <t>DIC Corp</t>
  </si>
  <si>
    <t>EVG</t>
  </si>
  <si>
    <t>LEC</t>
  </si>
  <si>
    <t>BĐS Điện lực Miền Trung</t>
  </si>
  <si>
    <t>FPT Corp</t>
  </si>
  <si>
    <t>Tập đoàn Xây dựng Hòa Bình</t>
  </si>
  <si>
    <t>HTT</t>
  </si>
  <si>
    <t>Thương mại Hà Tây</t>
  </si>
  <si>
    <t>SBV</t>
  </si>
  <si>
    <t>Siam Brothers Việt Nam</t>
  </si>
  <si>
    <t>SJF</t>
  </si>
  <si>
    <t>Đầu tư Sao Thái Dương</t>
  </si>
  <si>
    <t>TDG</t>
  </si>
  <si>
    <t>THI</t>
  </si>
  <si>
    <t>Thiết bị điện</t>
  </si>
  <si>
    <t>TNI</t>
  </si>
  <si>
    <t>Tập đoàn Thành Nam</t>
  </si>
  <si>
    <t>TCD</t>
  </si>
  <si>
    <t>ĐT Phát triển CN và Vận tải</t>
  </si>
  <si>
    <t>Tư vấn XD Điện 1</t>
  </si>
  <si>
    <t>VCI</t>
  </si>
  <si>
    <t>Chứng khoán Bản Việt</t>
  </si>
  <si>
    <t>TVT</t>
  </si>
  <si>
    <t>May Việt Thắng</t>
  </si>
  <si>
    <t>VDP</t>
  </si>
  <si>
    <t>Dược phẩm VIDIPHA</t>
  </si>
  <si>
    <t>VPB</t>
  </si>
  <si>
    <t>VPBank</t>
  </si>
  <si>
    <t>Thủy điện Vĩnh Sơn - Sông Hinh</t>
  </si>
  <si>
    <t>AAV</t>
  </si>
  <si>
    <t>Việt Tiên Sơn Địa ốc</t>
  </si>
  <si>
    <t>ABR</t>
  </si>
  <si>
    <t>Đầu tư Nhãn Hiệu Việt</t>
  </si>
  <si>
    <t>CAG</t>
  </si>
  <si>
    <t>Cảng An Giang</t>
  </si>
  <si>
    <t>VSM</t>
  </si>
  <si>
    <t>Container Miền Trung</t>
  </si>
  <si>
    <t>Hỗ trợ vận tải L5</t>
  </si>
  <si>
    <t>PHN</t>
  </si>
  <si>
    <t>Pin Hà Nội</t>
  </si>
  <si>
    <t>GKM</t>
  </si>
  <si>
    <t>Cơ khí Lilama</t>
  </si>
  <si>
    <t>PIV JSC</t>
  </si>
  <si>
    <t>PXK</t>
  </si>
  <si>
    <t>XL dầu khí Kinh Bắc</t>
  </si>
  <si>
    <t>DS3</t>
  </si>
  <si>
    <t>Quản lý Đường sông số 3</t>
  </si>
  <si>
    <t>NSH</t>
  </si>
  <si>
    <t>Nhôm Sông Hồng</t>
  </si>
  <si>
    <t>Nhôm L5</t>
  </si>
  <si>
    <t>Công ty Cổ phần ANI</t>
  </si>
  <si>
    <t>CET</t>
  </si>
  <si>
    <t>TECGROUP</t>
  </si>
  <si>
    <t>TTL</t>
  </si>
  <si>
    <t>TTT</t>
  </si>
  <si>
    <t>Du lịch - Thương Mại Tây Ninh</t>
  </si>
  <si>
    <t>Tập đoàn Trí Việt</t>
  </si>
  <si>
    <t>ACS</t>
  </si>
  <si>
    <t>Xây lắp Thương mại 2</t>
  </si>
  <si>
    <t>ACV</t>
  </si>
  <si>
    <t>Cảng Hàng không VN</t>
  </si>
  <si>
    <t>Cảng hàng không L5</t>
  </si>
  <si>
    <t>AFX</t>
  </si>
  <si>
    <t>XNK Nông sản An Giang</t>
  </si>
  <si>
    <t>LTG</t>
  </si>
  <si>
    <t>Tập đoàn Lộc Trời (BVTV An Giang)</t>
  </si>
  <si>
    <t>AMP</t>
  </si>
  <si>
    <t>Armephaco</t>
  </si>
  <si>
    <t>ANT</t>
  </si>
  <si>
    <t>Rau quả thực phẩm An Giang</t>
  </si>
  <si>
    <t>APF</t>
  </si>
  <si>
    <t>Nông sản Quảng Ngãi</t>
  </si>
  <si>
    <t>APL</t>
  </si>
  <si>
    <t>Cơ khí và Thiết bị áp lực - VVMI</t>
  </si>
  <si>
    <t>ATB</t>
  </si>
  <si>
    <t>Công ty An Thịnh</t>
  </si>
  <si>
    <t>BAL</t>
  </si>
  <si>
    <t>Bao bì Balpac</t>
  </si>
  <si>
    <t>Bao bì, đóng gói thủy tinh L5</t>
  </si>
  <si>
    <t>BRR</t>
  </si>
  <si>
    <t>Cao su Bà Rịa</t>
  </si>
  <si>
    <t>VLB</t>
  </si>
  <si>
    <t>VLXD Biên Hòa</t>
  </si>
  <si>
    <t>MVC</t>
  </si>
  <si>
    <t>Vật liệu và XD Bình Dương</t>
  </si>
  <si>
    <t>BHA</t>
  </si>
  <si>
    <t>Thủy điện Bắc Hà</t>
  </si>
  <si>
    <t>BLT</t>
  </si>
  <si>
    <t>Lương Thực Bình Định</t>
  </si>
  <si>
    <t>DBD</t>
  </si>
  <si>
    <t>Dược - TB Y tế Bình Định</t>
  </si>
  <si>
    <t>MH3</t>
  </si>
  <si>
    <t>KCN Cao su Bình Long</t>
  </si>
  <si>
    <t>BMD</t>
  </si>
  <si>
    <t>Môi trường và DV Đô thị Bình Thuận</t>
  </si>
  <si>
    <t>Chất thải &amp; Môi trường L5</t>
  </si>
  <si>
    <t>BRS</t>
  </si>
  <si>
    <t>Dịch vụ Đô thị Bà Rịa</t>
  </si>
  <si>
    <t>BSP</t>
  </si>
  <si>
    <t>Bia Sài Gòn - Phú Thọ</t>
  </si>
  <si>
    <t>BT6</t>
  </si>
  <si>
    <t>Bê tông 6</t>
  </si>
  <si>
    <t>Đường sắt L5</t>
  </si>
  <si>
    <t>BTD</t>
  </si>
  <si>
    <t>Bê tông ly tâm Thủ Đức</t>
  </si>
  <si>
    <t>BTV</t>
  </si>
  <si>
    <t>DV Du lịch Bến Thành</t>
  </si>
  <si>
    <t>Công ty du lịch L5</t>
  </si>
  <si>
    <t>BLN</t>
  </si>
  <si>
    <t>Xe buýt Liên Ninh</t>
  </si>
  <si>
    <t>C21</t>
  </si>
  <si>
    <t>Thế kỷ 21</t>
  </si>
  <si>
    <t>Thủy sản Cadovimex</t>
  </si>
  <si>
    <t>CCT</t>
  </si>
  <si>
    <t>Cảng Cần Thơ</t>
  </si>
  <si>
    <t>HFB</t>
  </si>
  <si>
    <t>Công trình Cầu phà TP HCM</t>
  </si>
  <si>
    <t>CMW</t>
  </si>
  <si>
    <t>Cấp nước Cà Mau</t>
  </si>
  <si>
    <t>Khoáng Sản Luyện Kim Cao Bằng</t>
  </si>
  <si>
    <t>CBS</t>
  </si>
  <si>
    <t>Mía đường Cao Bằng</t>
  </si>
  <si>
    <t>CTCC và DV Du lịch Hải Phòng</t>
  </si>
  <si>
    <t>CDG</t>
  </si>
  <si>
    <t>VLXD Cầu Đuống</t>
  </si>
  <si>
    <t>TW3</t>
  </si>
  <si>
    <t>Dược TW3</t>
  </si>
  <si>
    <t>CH5</t>
  </si>
  <si>
    <t>Xây dựng số 5 Hà Nội</t>
  </si>
  <si>
    <t>CHC</t>
  </si>
  <si>
    <t>Nội thất Cẩm Hà</t>
  </si>
  <si>
    <t>CLX</t>
  </si>
  <si>
    <t>XNK và Đầu tư Chợ Lớn (CHOLIMEX)</t>
  </si>
  <si>
    <t>CE1</t>
  </si>
  <si>
    <t>Thiết bị Công nghiệp CIE1</t>
  </si>
  <si>
    <t>CEG</t>
  </si>
  <si>
    <t>XD và Thiết bị Công nghiệp</t>
  </si>
  <si>
    <t>C12</t>
  </si>
  <si>
    <t>Cầu 12</t>
  </si>
  <si>
    <t>CIP</t>
  </si>
  <si>
    <t>CK8</t>
  </si>
  <si>
    <t>Cơ khí 120</t>
  </si>
  <si>
    <t>CMF</t>
  </si>
  <si>
    <t>Thực phẩm Cholimex</t>
  </si>
  <si>
    <t>CC1</t>
  </si>
  <si>
    <t>TCT Xây dựng số 1</t>
  </si>
  <si>
    <t>TCK</t>
  </si>
  <si>
    <t>CMN</t>
  </si>
  <si>
    <t>Colusa -  Miliket</t>
  </si>
  <si>
    <t>CPH</t>
  </si>
  <si>
    <t>PV mai táng Hải Phòng</t>
  </si>
  <si>
    <t>Dịch vụ tiêu dùng chuyên ngành L5</t>
  </si>
  <si>
    <t>CPI</t>
  </si>
  <si>
    <t>Đầu tư Cảng Cái Lân</t>
  </si>
  <si>
    <t>GTS</t>
  </si>
  <si>
    <t>Công trình Giao thông Sài Gòn</t>
  </si>
  <si>
    <t>TTS</t>
  </si>
  <si>
    <t>Cán thép Thái Trung</t>
  </si>
  <si>
    <t>CTW</t>
  </si>
  <si>
    <t>Cấp thoát nước Cần Thơ</t>
  </si>
  <si>
    <t>AUM</t>
  </si>
  <si>
    <t>Vinacafe Sơn Thành</t>
  </si>
  <si>
    <t>Trồng ngũ cốc, rau, trái cây &amp; hạt L5</t>
  </si>
  <si>
    <t>DRI</t>
  </si>
  <si>
    <t>Đầu tư Cao su Đắk Lắk</t>
  </si>
  <si>
    <t>DHB</t>
  </si>
  <si>
    <t>Đạm Hà Bắc</t>
  </si>
  <si>
    <t>DNE</t>
  </si>
  <si>
    <t>Môi trường Đô thị Đà Nẵng</t>
  </si>
  <si>
    <t>DPG</t>
  </si>
  <si>
    <t>TDB</t>
  </si>
  <si>
    <t>Thủy điện Định Bình</t>
  </si>
  <si>
    <t>VBG</t>
  </si>
  <si>
    <t>Địa chất Việt Bắc - TKV</t>
  </si>
  <si>
    <t>DCF</t>
  </si>
  <si>
    <t>XD và Thiết kế số 1</t>
  </si>
  <si>
    <t>DNH</t>
  </si>
  <si>
    <t>DND</t>
  </si>
  <si>
    <t>XD và Vật liệu Đồng Nai</t>
  </si>
  <si>
    <t>DNN</t>
  </si>
  <si>
    <t>Cấp nước Đà Nẵng</t>
  </si>
  <si>
    <t>DOC</t>
  </si>
  <si>
    <t>Vật tư nông nghiệp Đồng Nai</t>
  </si>
  <si>
    <t>BSD</t>
  </si>
  <si>
    <t>Bia, rượu Sài Gòn - Đồng Xuân</t>
  </si>
  <si>
    <t>CDR</t>
  </si>
  <si>
    <t>DP2</t>
  </si>
  <si>
    <t>Dược phẩm TW 2</t>
  </si>
  <si>
    <t>DSV</t>
  </si>
  <si>
    <t>Đường sắt Vĩnh Phú</t>
  </si>
  <si>
    <t>MTV</t>
  </si>
  <si>
    <t>Công trình đô thị Vũng Tàu</t>
  </si>
  <si>
    <t>MGG</t>
  </si>
  <si>
    <t>May Đức Giang</t>
  </si>
  <si>
    <t>DSG</t>
  </si>
  <si>
    <t>EME</t>
  </si>
  <si>
    <t>Điện Cơ</t>
  </si>
  <si>
    <t>EMG</t>
  </si>
  <si>
    <t>Thiết bị phụ tùng cơ điện</t>
  </si>
  <si>
    <t>EMS</t>
  </si>
  <si>
    <t>Chuyển phát nhanh Bưu điện</t>
  </si>
  <si>
    <t>Chuyển phát nhanh L5</t>
  </si>
  <si>
    <t>EIC</t>
  </si>
  <si>
    <t>EVN Quốc Tế</t>
  </si>
  <si>
    <t>FSO</t>
  </si>
  <si>
    <t>Đóng tàu thủy sản VN</t>
  </si>
  <si>
    <t>ART</t>
  </si>
  <si>
    <t>FCS</t>
  </si>
  <si>
    <t>Lương thực TP Hồ Chí Minh</t>
  </si>
  <si>
    <t>FRM</t>
  </si>
  <si>
    <t>Lâm nghiệp Sài Gòn</t>
  </si>
  <si>
    <t>FOX</t>
  </si>
  <si>
    <t>FPT Telecom</t>
  </si>
  <si>
    <t>Viễn thông cố định L5</t>
  </si>
  <si>
    <t>GEG</t>
  </si>
  <si>
    <t>Điện Gia Lai</t>
  </si>
  <si>
    <t>HC3</t>
  </si>
  <si>
    <t>Xây dựng số 3 Hải Phòng</t>
  </si>
  <si>
    <t>HDP</t>
  </si>
  <si>
    <t>Dược Hà Tĩnh</t>
  </si>
  <si>
    <t>HLB</t>
  </si>
  <si>
    <t>Bia và NGK Hạ Long</t>
  </si>
  <si>
    <t>HAM</t>
  </si>
  <si>
    <t>HAN</t>
  </si>
  <si>
    <t>Xây dựng Hà Nội</t>
  </si>
  <si>
    <t>HNP</t>
  </si>
  <si>
    <t>Hanel Xốp Nhựa</t>
  </si>
  <si>
    <t>HES</t>
  </si>
  <si>
    <t>Dịch vụ Giải trí Hà Nội</t>
  </si>
  <si>
    <t>HGW</t>
  </si>
  <si>
    <t>Công trình đô thị Hậu Giang</t>
  </si>
  <si>
    <t>HTW</t>
  </si>
  <si>
    <t>Cấp nước Hà Tĩnh</t>
  </si>
  <si>
    <t>HBH</t>
  </si>
  <si>
    <t>HABECO Hải Phòng</t>
  </si>
  <si>
    <t>HTE</t>
  </si>
  <si>
    <t>Kinh doanh điện lực TP HCM</t>
  </si>
  <si>
    <t>DHD</t>
  </si>
  <si>
    <t>Dược Vật Tư Y Tế Hải Dương</t>
  </si>
  <si>
    <t>HEC</t>
  </si>
  <si>
    <t>Tư vấn XD Thủy Lợi II (HEC II)</t>
  </si>
  <si>
    <t>HEJ</t>
  </si>
  <si>
    <t>Tư vấn Xây dựng Thủy Lợi VN</t>
  </si>
  <si>
    <t>HEM</t>
  </si>
  <si>
    <t>Chế tạo điện cơ Hà Nội</t>
  </si>
  <si>
    <t>Online L5</t>
  </si>
  <si>
    <t>HHN</t>
  </si>
  <si>
    <t>Vận tải và DV Hàng hóa Hà Nội</t>
  </si>
  <si>
    <t>HHR</t>
  </si>
  <si>
    <t>Đường sắt Hà Hải</t>
  </si>
  <si>
    <t>HLR</t>
  </si>
  <si>
    <t>Đường sắt Hà Lạng</t>
  </si>
  <si>
    <t>HLS</t>
  </si>
  <si>
    <t>Sứ Hoàng Liên Sơn</t>
  </si>
  <si>
    <t>HMS</t>
  </si>
  <si>
    <t>XD Bảo tàng Hồ Chí Minh</t>
  </si>
  <si>
    <t>HMG</t>
  </si>
  <si>
    <t>Kim Khí Hà Nội</t>
  </si>
  <si>
    <t>HNC</t>
  </si>
  <si>
    <t>Xi măng Hữu Nghị</t>
  </si>
  <si>
    <t>HAF</t>
  </si>
  <si>
    <t>Thực phẩm Hà Nội</t>
  </si>
  <si>
    <t>HRT</t>
  </si>
  <si>
    <t>Vận tải đường sắt Hà Nội</t>
  </si>
  <si>
    <t>TSJ</t>
  </si>
  <si>
    <t>Hanoi Toserco</t>
  </si>
  <si>
    <t>HAC</t>
  </si>
  <si>
    <t>Chứng khoán Hải Phòng</t>
  </si>
  <si>
    <t>CCP</t>
  </si>
  <si>
    <t>Cảng Cửa Cấm</t>
  </si>
  <si>
    <t>Tiện ích khác L5</t>
  </si>
  <si>
    <t>DPH</t>
  </si>
  <si>
    <t>Dược phẩm Hải Phòng</t>
  </si>
  <si>
    <t>TUG</t>
  </si>
  <si>
    <t>Lai dắt và VT cảng Hải Phòng</t>
  </si>
  <si>
    <t>HPW</t>
  </si>
  <si>
    <t>Cấp nước Hải Phòng</t>
  </si>
  <si>
    <t>HSA</t>
  </si>
  <si>
    <t>HESTIA</t>
  </si>
  <si>
    <t>HTG</t>
  </si>
  <si>
    <t>Dệt may Hòa Thọ</t>
  </si>
  <si>
    <t>HTR</t>
  </si>
  <si>
    <t>Đường sắt Hà Thái</t>
  </si>
  <si>
    <t>HTS</t>
  </si>
  <si>
    <t>Thép Hương Thịnh</t>
  </si>
  <si>
    <t>IBC</t>
  </si>
  <si>
    <t>Đầu tư APAX Holdings</t>
  </si>
  <si>
    <t>CC4</t>
  </si>
  <si>
    <t>ĐT và XD số 4</t>
  </si>
  <si>
    <t>IFS</t>
  </si>
  <si>
    <t>Thực phẩm Quốc tế</t>
  </si>
  <si>
    <t>IST</t>
  </si>
  <si>
    <t>ICD Tân Cảng Sóng Thần</t>
  </si>
  <si>
    <t>KHW</t>
  </si>
  <si>
    <t>Cấp thoát nước Khánh Hòa</t>
  </si>
  <si>
    <t>KLB</t>
  </si>
  <si>
    <t>KHD</t>
  </si>
  <si>
    <t>Khoáng sản Hải Dương</t>
  </si>
  <si>
    <t>KSV</t>
  </si>
  <si>
    <t>Khoáng sản TKV</t>
  </si>
  <si>
    <t>L45</t>
  </si>
  <si>
    <t>Lilama 45.1</t>
  </si>
  <si>
    <t>L63</t>
  </si>
  <si>
    <t>Lilama 69-3</t>
  </si>
  <si>
    <t>LMI</t>
  </si>
  <si>
    <t>Lắp máy IDICO</t>
  </si>
  <si>
    <t>LBC</t>
  </si>
  <si>
    <t>Thương mại - Đầu tư Long Biên</t>
  </si>
  <si>
    <t>LQN</t>
  </si>
  <si>
    <t>Licogi Quảng Ngãi</t>
  </si>
  <si>
    <t>LCW</t>
  </si>
  <si>
    <t>Nước sạch Lai Châu</t>
  </si>
  <si>
    <t>LWS</t>
  </si>
  <si>
    <t>LIC</t>
  </si>
  <si>
    <t>LICOGI</t>
  </si>
  <si>
    <t>L12</t>
  </si>
  <si>
    <t>LICOGI 12</t>
  </si>
  <si>
    <t>LLM</t>
  </si>
  <si>
    <t>LILAMA</t>
  </si>
  <si>
    <t>AMS</t>
  </si>
  <si>
    <t>Cơ khí Xây dựng AMECC (Xây dựng LISEMCO 2)</t>
  </si>
  <si>
    <t>Lilama 3</t>
  </si>
  <si>
    <t>LPB</t>
  </si>
  <si>
    <t>MES</t>
  </si>
  <si>
    <t>Cơ điện Công trình</t>
  </si>
  <si>
    <t>JOS</t>
  </si>
  <si>
    <t>Thủy sản Minh Hải</t>
  </si>
  <si>
    <t>MIG</t>
  </si>
  <si>
    <t>Bảo hiểm Quân đội</t>
  </si>
  <si>
    <t>DMH</t>
  </si>
  <si>
    <t>Dược Minh Hải</t>
  </si>
  <si>
    <t>MLC</t>
  </si>
  <si>
    <t>Môi trường Đô thị Tỉnh Lào Cai</t>
  </si>
  <si>
    <t>MPY</t>
  </si>
  <si>
    <t>Môi trường đô thị Phú Yên</t>
  </si>
  <si>
    <t>MCH</t>
  </si>
  <si>
    <t>Hàng Tiêu Dùng MaSan</t>
  </si>
  <si>
    <t>Tài Nguyên MASAN</t>
  </si>
  <si>
    <t>MTGAS</t>
  </si>
  <si>
    <t>Dược Medipharco</t>
  </si>
  <si>
    <t>Dược phẩm 2/9</t>
  </si>
  <si>
    <t>NAC</t>
  </si>
  <si>
    <t>Tư vấn xây dựng Tổng hợp</t>
  </si>
  <si>
    <t>NTF</t>
  </si>
  <si>
    <t>Dược Nghệ An</t>
  </si>
  <si>
    <t>NAS</t>
  </si>
  <si>
    <t>DV Hàng không SB Nội Bài</t>
  </si>
  <si>
    <t>Dịch vụ Sân bay L5</t>
  </si>
  <si>
    <t>NAW</t>
  </si>
  <si>
    <t>Cấp nước Nghệ An</t>
  </si>
  <si>
    <t>NBE</t>
  </si>
  <si>
    <t>Sách và Thiết bị GD Miền Bắc</t>
  </si>
  <si>
    <t>Suất ăn công nghiệp L5</t>
  </si>
  <si>
    <t>MND</t>
  </si>
  <si>
    <t>Môi trường Nam Định</t>
  </si>
  <si>
    <t>HND</t>
  </si>
  <si>
    <t>Nhiệt điện Hải Phòng</t>
  </si>
  <si>
    <t>VCE</t>
  </si>
  <si>
    <t>NHT</t>
  </si>
  <si>
    <t>Đồ chơi L5</t>
  </si>
  <si>
    <t>NHV</t>
  </si>
  <si>
    <t>Kim Loại màu L5</t>
  </si>
  <si>
    <t>Vận tải Biển và Thương mại Phương Đông</t>
  </si>
  <si>
    <t>NQT</t>
  </si>
  <si>
    <t>Nước sạch Quảng Trị</t>
  </si>
  <si>
    <t>NS2</t>
  </si>
  <si>
    <t>Nước sạch số 2 Hà Nội</t>
  </si>
  <si>
    <t>NTC</t>
  </si>
  <si>
    <t>KCN Nam Tân Uyên</t>
  </si>
  <si>
    <t>NUE</t>
  </si>
  <si>
    <t>Môi trường Đô thị Nha Trang</t>
  </si>
  <si>
    <t>ONW</t>
  </si>
  <si>
    <t>Dịch vụ Một Thế giới</t>
  </si>
  <si>
    <t>PAI</t>
  </si>
  <si>
    <t>CNTT, VT và Tự động hóa Dầu khí - PAIC</t>
  </si>
  <si>
    <t>PCM</t>
  </si>
  <si>
    <t>VLXD Bưu điện</t>
  </si>
  <si>
    <t>PDV</t>
  </si>
  <si>
    <t>PCF</t>
  </si>
  <si>
    <t>Cà phê PETEC</t>
  </si>
  <si>
    <t>PIA</t>
  </si>
  <si>
    <t>Tin học Viễn thông Petrolimex</t>
  </si>
  <si>
    <t>EIN</t>
  </si>
  <si>
    <t>Đầu tư - TM - DV Điện lực</t>
  </si>
  <si>
    <t>PND</t>
  </si>
  <si>
    <t>Xăng dầu Dầu khí Nam Định</t>
  </si>
  <si>
    <t>PNT</t>
  </si>
  <si>
    <t>Kỹ thuật XD Phú Nhuận</t>
  </si>
  <si>
    <t>DNA</t>
  </si>
  <si>
    <t>Điện nước An Giang</t>
  </si>
  <si>
    <t>BT1</t>
  </si>
  <si>
    <t>Bảo vệ thực vật 1 TW</t>
  </si>
  <si>
    <t>GCB</t>
  </si>
  <si>
    <t>PETEC Bình Định</t>
  </si>
  <si>
    <t>PTO</t>
  </si>
  <si>
    <t>Xây dựng Công trình Bưu điện</t>
  </si>
  <si>
    <t>POS</t>
  </si>
  <si>
    <t>Bảo dưỡng công trình DK biển</t>
  </si>
  <si>
    <t>PSN</t>
  </si>
  <si>
    <t>PTSC Thanh Hóa</t>
  </si>
  <si>
    <t>DSP</t>
  </si>
  <si>
    <t>Dịch vụ Du lịch Phú Thọ</t>
  </si>
  <si>
    <t>PVM</t>
  </si>
  <si>
    <t>Thiết bị dầu khí (PV MACHINO)</t>
  </si>
  <si>
    <t>PXC</t>
  </si>
  <si>
    <t>Phát triển Đô thị Dầu khí</t>
  </si>
  <si>
    <t>PVH</t>
  </si>
  <si>
    <t>Xây lắp Dầu khí Thanh Hóa</t>
  </si>
  <si>
    <t>RGC</t>
  </si>
  <si>
    <t>Đầu tư PV-Inconess</t>
  </si>
  <si>
    <t>Giải trí &amp; Truyền thông L5</t>
  </si>
  <si>
    <t>PVY</t>
  </si>
  <si>
    <t>Chế tạo Giàn khoan Dầu khí</t>
  </si>
  <si>
    <t>PVP</t>
  </si>
  <si>
    <t>Vận tải Dầu khí Thái Bình Dương</t>
  </si>
  <si>
    <t>PWS</t>
  </si>
  <si>
    <t>Cấp thoát nước Phú Yên</t>
  </si>
  <si>
    <t>QHW</t>
  </si>
  <si>
    <t>Nước khoáng Quảng Ninh</t>
  </si>
  <si>
    <t>Nước đóng chai L5</t>
  </si>
  <si>
    <t>QSP</t>
  </si>
  <si>
    <t>Tân cảng Quy Nhơn</t>
  </si>
  <si>
    <t>CQN</t>
  </si>
  <si>
    <t>Cảng Quảng Ninh</t>
  </si>
  <si>
    <t>QNS</t>
  </si>
  <si>
    <t>Đường Quảng Ngãi</t>
  </si>
  <si>
    <t>QTP</t>
  </si>
  <si>
    <t>Nhiệt điện Quảng Ninh</t>
  </si>
  <si>
    <t>QNU</t>
  </si>
  <si>
    <t>Môi trường Đô thị Quảng Nam</t>
  </si>
  <si>
    <t>QNW</t>
  </si>
  <si>
    <t>Cấp thoát nước và XD Quảng Ngãi</t>
  </si>
  <si>
    <t>RAT</t>
  </si>
  <si>
    <t>VT và TM Đường sắt</t>
  </si>
  <si>
    <t>RCC</t>
  </si>
  <si>
    <t>Công trình Đường sắt</t>
  </si>
  <si>
    <t>REN</t>
  </si>
  <si>
    <t>XD và ĐT Khu du lịch Sinh Thái</t>
  </si>
  <si>
    <t>BSQ</t>
  </si>
  <si>
    <t>Bia Sài Gòn - Quảng Ngãi</t>
  </si>
  <si>
    <t>SAL</t>
  </si>
  <si>
    <t>Trục vớt Cứu hộ Việt Nam</t>
  </si>
  <si>
    <t>CHS</t>
  </si>
  <si>
    <t>Chiếu sáng TPHCM</t>
  </si>
  <si>
    <t>BSL</t>
  </si>
  <si>
    <t>Bia Sài Gòn - Sông Lam</t>
  </si>
  <si>
    <t>SAC</t>
  </si>
  <si>
    <t>Dịch vụ cảng Sài Gòn</t>
  </si>
  <si>
    <t>SBD</t>
  </si>
  <si>
    <t>Công nghệ Sao Bắc Đẩu</t>
  </si>
  <si>
    <t>SBL</t>
  </si>
  <si>
    <t>Bia Sài Gòn - Bạc Liêu</t>
  </si>
  <si>
    <t>SID</t>
  </si>
  <si>
    <t>Đầu tư PT Sài Gòn Co.op</t>
  </si>
  <si>
    <t>SCS</t>
  </si>
  <si>
    <t>DV Hàng hóa Sài Gòn</t>
  </si>
  <si>
    <t>SEA</t>
  </si>
  <si>
    <t>SEAPRODEX</t>
  </si>
  <si>
    <t>SPV</t>
  </si>
  <si>
    <t>Thủy đặc sản</t>
  </si>
  <si>
    <t>SEP</t>
  </si>
  <si>
    <t>Thương mại Quảng Trị</t>
  </si>
  <si>
    <t>BSG</t>
  </si>
  <si>
    <t>Xe khách Sài Gòn</t>
  </si>
  <si>
    <t>SRT</t>
  </si>
  <si>
    <t>Vận tải Đường sắt Sài Gòn</t>
  </si>
  <si>
    <t>SHX</t>
  </si>
  <si>
    <t>Sài Gòn Hỏa xa</t>
  </si>
  <si>
    <t>SIV</t>
  </si>
  <si>
    <t>Sơn Sivico</t>
  </si>
  <si>
    <t>SPB</t>
  </si>
  <si>
    <t>Sợi Phú Bài</t>
  </si>
  <si>
    <t>SP2</t>
  </si>
  <si>
    <t>Thủy điện Sử Pán 2</t>
  </si>
  <si>
    <t>TSG</t>
  </si>
  <si>
    <t>TTTH Đường sắt Sài Gòn</t>
  </si>
  <si>
    <t>Giầy dép L5</t>
  </si>
  <si>
    <t>SZE</t>
  </si>
  <si>
    <t>Môi trường Sonadezi</t>
  </si>
  <si>
    <t>TAW</t>
  </si>
  <si>
    <t>Cấp nước Trung An</t>
  </si>
  <si>
    <t>TB8</t>
  </si>
  <si>
    <t>SX và KD Vật tư Thiết bị - VVMI</t>
  </si>
  <si>
    <t>RTB</t>
  </si>
  <si>
    <t>Cao su Tân Biên</t>
  </si>
  <si>
    <t>G36</t>
  </si>
  <si>
    <t>Tổng Công ty 36</t>
  </si>
  <si>
    <t>TCW</t>
  </si>
  <si>
    <t>Kho Vận Tân Cảng</t>
  </si>
  <si>
    <t>VCP</t>
  </si>
  <si>
    <t>GTD</t>
  </si>
  <si>
    <t>Giầy Thượng Đình</t>
  </si>
  <si>
    <t>TTD</t>
  </si>
  <si>
    <t>Bệnh viện Tim Tâm Đức</t>
  </si>
  <si>
    <t>Chăm sóc y tế L5</t>
  </si>
  <si>
    <t>TEL</t>
  </si>
  <si>
    <t>Phát triển công trình viễn thông</t>
  </si>
  <si>
    <t>THN</t>
  </si>
  <si>
    <t>Cấp nước Thanh Hóa</t>
  </si>
  <si>
    <t>BTB</t>
  </si>
  <si>
    <t>Bia Hà Nội - Thái Bình</t>
  </si>
  <si>
    <t>TQN</t>
  </si>
  <si>
    <t>Thông Quảng Ninh</t>
  </si>
  <si>
    <t>THO</t>
  </si>
  <si>
    <t>Xây Lắp Tây Hồ</t>
  </si>
  <si>
    <t>THU</t>
  </si>
  <si>
    <t>Môi trường và CTĐT Thanh Hóa</t>
  </si>
  <si>
    <t>DTG</t>
  </si>
  <si>
    <t>Dược phẩm Tipharco</t>
  </si>
  <si>
    <t>TNS</t>
  </si>
  <si>
    <t>Thép tấm lá Thống Nhất</t>
  </si>
  <si>
    <t>TNP</t>
  </si>
  <si>
    <t>Cảng Thị Nại</t>
  </si>
  <si>
    <t>TCJ</t>
  </si>
  <si>
    <t>TOT</t>
  </si>
  <si>
    <t>Vận tải Transimex</t>
  </si>
  <si>
    <t>TSD</t>
  </si>
  <si>
    <t>Du lịch Trường Sơn Coecco</t>
  </si>
  <si>
    <t>TRT</t>
  </si>
  <si>
    <t>TTN</t>
  </si>
  <si>
    <t>Công nghệ và Truyền thông VN</t>
  </si>
  <si>
    <t>TTP</t>
  </si>
  <si>
    <t>Bao bì nhựa Tân Tiến</t>
  </si>
  <si>
    <t>GND</t>
  </si>
  <si>
    <t>Gạch ngói Đồng Nai</t>
  </si>
  <si>
    <t>TVA</t>
  </si>
  <si>
    <t>Sứ Viglacera Thanh Trì</t>
  </si>
  <si>
    <t>TVP</t>
  </si>
  <si>
    <t>Dược phẩm TV.Pharm</t>
  </si>
  <si>
    <t>TNW</t>
  </si>
  <si>
    <t>Nước sạch Thái Nguyên</t>
  </si>
  <si>
    <t>UCT</t>
  </si>
  <si>
    <t>Đô thị Cần Thơ</t>
  </si>
  <si>
    <t>UMC</t>
  </si>
  <si>
    <t>Công trình đô thị Nam Định</t>
  </si>
  <si>
    <t>UPC</t>
  </si>
  <si>
    <t>Cây xanh Vũng Tàu</t>
  </si>
  <si>
    <t>UPH</t>
  </si>
  <si>
    <t>Dược phẩm TW25</t>
  </si>
  <si>
    <t>USC</t>
  </si>
  <si>
    <t>Khảo sát và Xây dựng - USCO</t>
  </si>
  <si>
    <t>VAV</t>
  </si>
  <si>
    <t>VIWACO</t>
  </si>
  <si>
    <t>V45</t>
  </si>
  <si>
    <t>Xây dựng số 45</t>
  </si>
  <si>
    <t>Thép VICASA - VNSTEEL</t>
  </si>
  <si>
    <t>CCV</t>
  </si>
  <si>
    <t>XD CN và đô thị Việt Nam</t>
  </si>
  <si>
    <t>VIH</t>
  </si>
  <si>
    <t>Viglacera Hà Nội</t>
  </si>
  <si>
    <t>Dịch vụ truyền thông L5</t>
  </si>
  <si>
    <t>VEC</t>
  </si>
  <si>
    <t>Điện tử và Tin học VN</t>
  </si>
  <si>
    <t>VIB</t>
  </si>
  <si>
    <t>VIBBank</t>
  </si>
  <si>
    <t>SB1</t>
  </si>
  <si>
    <t>Bia Sài Gòn - Nghệ Tĩnh</t>
  </si>
  <si>
    <t>MVB</t>
  </si>
  <si>
    <t>Mỏ Việt Bắc - TKV</t>
  </si>
  <si>
    <t>VIM</t>
  </si>
  <si>
    <t>Khoáng sản Viglacera</t>
  </si>
  <si>
    <t>TMG</t>
  </si>
  <si>
    <t>Kim loại màu Thái Nguyên - Vimico</t>
  </si>
  <si>
    <t>DTK</t>
  </si>
  <si>
    <t>Vinacomin Power</t>
  </si>
  <si>
    <t>VIF</t>
  </si>
  <si>
    <t>Lâm nghiệp Việt Nam</t>
  </si>
  <si>
    <t>VHD</t>
  </si>
  <si>
    <t>PT Nhà và Đô thị Vinaconex</t>
  </si>
  <si>
    <t>VVN</t>
  </si>
  <si>
    <t>XD Công nghiệp Việt Nam</t>
  </si>
  <si>
    <t>VGT</t>
  </si>
  <si>
    <t>VINATEX</t>
  </si>
  <si>
    <t>VGL</t>
  </si>
  <si>
    <t>GVT</t>
  </si>
  <si>
    <t>Giấy Việt Trì</t>
  </si>
  <si>
    <t>VLP</t>
  </si>
  <si>
    <t>Công trình Công cộng Vĩnh Long</t>
  </si>
  <si>
    <t>VSN</t>
  </si>
  <si>
    <t>VN Kỹ Nghệ Súc Sản (VISSAN)</t>
  </si>
  <si>
    <t>VWS</t>
  </si>
  <si>
    <t>Nước và Môi trường VN</t>
  </si>
  <si>
    <t>ABC</t>
  </si>
  <si>
    <t>Truyền thông VMG</t>
  </si>
  <si>
    <t>Viễn thông di động L5</t>
  </si>
  <si>
    <t>Địa chất mỏ - TKV</t>
  </si>
  <si>
    <t>MTS</t>
  </si>
  <si>
    <t>Vật tư - TKV</t>
  </si>
  <si>
    <t>Vận tải biển Vinaship</t>
  </si>
  <si>
    <t>HVN</t>
  </si>
  <si>
    <t>Vietnam Airlines</t>
  </si>
  <si>
    <t>VGV</t>
  </si>
  <si>
    <t>Tư vấn Xây dựng Việt Nam</t>
  </si>
  <si>
    <t>CGV</t>
  </si>
  <si>
    <t>BMV</t>
  </si>
  <si>
    <t>Bột mỳ Vinafood 1</t>
  </si>
  <si>
    <t>Đầu tư Việt Việt Nhật</t>
  </si>
  <si>
    <t>DVN</t>
  </si>
  <si>
    <t>Tổng Công ty Dược Việt Nam</t>
  </si>
  <si>
    <t>VOC</t>
  </si>
  <si>
    <t>Dầu thực vật Việt Nam</t>
  </si>
  <si>
    <t>VPR</t>
  </si>
  <si>
    <t>NVP</t>
  </si>
  <si>
    <t>Nước sạch Vĩnh Phúc</t>
  </si>
  <si>
    <t>Cửa hàng tiện dụng L5</t>
  </si>
  <si>
    <t>VW1</t>
  </si>
  <si>
    <t>Viwaseen.1</t>
  </si>
  <si>
    <t>VLW</t>
  </si>
  <si>
    <t>Cấp nước Vĩnh Long</t>
  </si>
  <si>
    <t>VCW</t>
  </si>
  <si>
    <t>X77</t>
  </si>
  <si>
    <t>Thành An 77</t>
  </si>
  <si>
    <t>DFC</t>
  </si>
  <si>
    <t>Xích líp Đông Anh</t>
  </si>
  <si>
    <t>CQT</t>
  </si>
  <si>
    <t>Xi măng Quán Triều VVMI</t>
  </si>
  <si>
    <t>XHC</t>
  </si>
  <si>
    <t>Nội thất Xuân Hòa</t>
  </si>
  <si>
    <t>YTC</t>
  </si>
  <si>
    <t>XNK Y tế TP.HCM</t>
  </si>
  <si>
    <t>CRC</t>
  </si>
  <si>
    <t>Create Capital Việt Nam</t>
  </si>
  <si>
    <t>FUESSV50</t>
  </si>
  <si>
    <t>Quỹ ETF SSIAM VNX50</t>
  </si>
  <si>
    <t>Everpia</t>
  </si>
  <si>
    <t>PLP</t>
  </si>
  <si>
    <t>SX và CN Nhựa Pha Lê</t>
  </si>
  <si>
    <t>Công ty Cổ phần Phú Tài</t>
  </si>
  <si>
    <t>SAM Holdings</t>
  </si>
  <si>
    <t>Vận tải hành khách đường thủy L5</t>
  </si>
  <si>
    <t>TLD</t>
  </si>
  <si>
    <t>ĐT XD và PT Đô thị Thăng Long</t>
  </si>
  <si>
    <t>HUB</t>
  </si>
  <si>
    <t>Xây lắp Huế</t>
  </si>
  <si>
    <t>VPG</t>
  </si>
  <si>
    <t>Đầu tư TMại XNK Việt Phát</t>
  </si>
  <si>
    <t>VRE</t>
  </si>
  <si>
    <t>Vincom Retail</t>
  </si>
  <si>
    <t>Tập đoàn COTANA</t>
  </si>
  <si>
    <t>Tập đoàn DABACO</t>
  </si>
  <si>
    <t>Đầu tư HVA</t>
  </si>
  <si>
    <t>KOS</t>
  </si>
  <si>
    <t>Công ty KOSY</t>
  </si>
  <si>
    <t>Tập đoàn Nagakawa</t>
  </si>
  <si>
    <t>DTD</t>
  </si>
  <si>
    <t>Đầu tư Phát triển Thành Đạt</t>
  </si>
  <si>
    <t>Vinaconex 39</t>
  </si>
  <si>
    <t>Công ty Cổ phần SDP</t>
  </si>
  <si>
    <t>VPI</t>
  </si>
  <si>
    <t>Đầu tư Văn Phú - Invest</t>
  </si>
  <si>
    <t>X20</t>
  </si>
  <si>
    <t>May mặc X20</t>
  </si>
  <si>
    <t>CBC</t>
  </si>
  <si>
    <t>Chè Bàu Cạn</t>
  </si>
  <si>
    <t>BGW</t>
  </si>
  <si>
    <t>Nước sạch Bắc Giang</t>
  </si>
  <si>
    <t>BTH</t>
  </si>
  <si>
    <t>BTN</t>
  </si>
  <si>
    <t>Gạch Tuy Nen Bình Định</t>
  </si>
  <si>
    <t>XL và SX công nghiệp</t>
  </si>
  <si>
    <t>CBI</t>
  </si>
  <si>
    <t>Gang thép Cao Bằng</t>
  </si>
  <si>
    <t>COMA</t>
  </si>
  <si>
    <t>DP1</t>
  </si>
  <si>
    <t>Dược phẩm Trung ương CPC1</t>
  </si>
  <si>
    <t>CTR</t>
  </si>
  <si>
    <t>Công trình Viettel</t>
  </si>
  <si>
    <t>BDT</t>
  </si>
  <si>
    <t>VLXD Đồng Tháp</t>
  </si>
  <si>
    <t>FBC</t>
  </si>
  <si>
    <t>Cơ khí Phổ Yên</t>
  </si>
  <si>
    <t>FT1</t>
  </si>
  <si>
    <t>Phụ tùng máy số 1</t>
  </si>
  <si>
    <t>FTI</t>
  </si>
  <si>
    <t>Công nghiệp - Thương mại Hữu Nghị</t>
  </si>
  <si>
    <t>Phụ tùng ô tô L5</t>
  </si>
  <si>
    <t>GLW</t>
  </si>
  <si>
    <t>HC1</t>
  </si>
  <si>
    <t>Xây dựng số 1 Hà Nội</t>
  </si>
  <si>
    <t>HAV</t>
  </si>
  <si>
    <t>Rượu Hapro</t>
  </si>
  <si>
    <t>HDW</t>
  </si>
  <si>
    <t>Nước sạch Hải Dương</t>
  </si>
  <si>
    <t>HEP</t>
  </si>
  <si>
    <t>Môi trường và Công trình đô thị Huế</t>
  </si>
  <si>
    <t>HPI</t>
  </si>
  <si>
    <t>Khu công nghiệp Hiệp Phước</t>
  </si>
  <si>
    <t>HNA</t>
  </si>
  <si>
    <t>Thủy điện Hủa Na</t>
  </si>
  <si>
    <t>HRB</t>
  </si>
  <si>
    <t>Harec Đầu tư và Thương Mại</t>
  </si>
  <si>
    <t>HNI</t>
  </si>
  <si>
    <t>May Hữu Nghị</t>
  </si>
  <si>
    <t>ILA</t>
  </si>
  <si>
    <t>KGM</t>
  </si>
  <si>
    <t>XNK Kiên Giang</t>
  </si>
  <si>
    <t>LMC</t>
  </si>
  <si>
    <t>Khoáng sản LATCA</t>
  </si>
  <si>
    <t>Xi măng Hồng Phong</t>
  </si>
  <si>
    <t>LG9</t>
  </si>
  <si>
    <t>Cơ giới và XL số 9 (Licogi 9)</t>
  </si>
  <si>
    <t>MRF</t>
  </si>
  <si>
    <t>Cao su y tế MERUFA</t>
  </si>
  <si>
    <t>MIE</t>
  </si>
  <si>
    <t>Máy và Thiết bị Công nghiệp</t>
  </si>
  <si>
    <t>MPC</t>
  </si>
  <si>
    <t>Thủy sản Minh Phú</t>
  </si>
  <si>
    <t>MQB</t>
  </si>
  <si>
    <t>Môi trường và PT đô thị Quảng Bình</t>
  </si>
  <si>
    <t>NED</t>
  </si>
  <si>
    <t>Phát triển Điện Tây Bắc</t>
  </si>
  <si>
    <t>NHH</t>
  </si>
  <si>
    <t>Nhựa Hà Nội</t>
  </si>
  <si>
    <t>PCC</t>
  </si>
  <si>
    <t>Xây lắp 1- Petrolimex</t>
  </si>
  <si>
    <t>PLA</t>
  </si>
  <si>
    <t>Đầu tư và Dịch vụ hạ tầng Xăng dầu (PLAND)</t>
  </si>
  <si>
    <t>POB</t>
  </si>
  <si>
    <t>PVOIL Thái Bình</t>
  </si>
  <si>
    <t>PPH</t>
  </si>
  <si>
    <t>Phong Phú Corp.</t>
  </si>
  <si>
    <t>PBK</t>
  </si>
  <si>
    <t>Điện lực Dầu khí Bắc Kạn</t>
  </si>
  <si>
    <t>SKV</t>
  </si>
  <si>
    <t>NGK Yến sào Khánh Hòa</t>
  </si>
  <si>
    <t>Đồ uống không cồn khác L5</t>
  </si>
  <si>
    <t>SKH</t>
  </si>
  <si>
    <t>NGK Sanest Khánh Hòa</t>
  </si>
  <si>
    <t>SBM</t>
  </si>
  <si>
    <t>Đầu tư PT Bắc Minh</t>
  </si>
  <si>
    <t>SCY</t>
  </si>
  <si>
    <t>Đóng tàu Sông Cấm</t>
  </si>
  <si>
    <t>SHC</t>
  </si>
  <si>
    <t>Hàng hải Sài Gòn</t>
  </si>
  <si>
    <t>SNZ</t>
  </si>
  <si>
    <t>SONADEZI</t>
  </si>
  <si>
    <t>TVW</t>
  </si>
  <si>
    <t>Cấp thoát nước Trà Vinh</t>
  </si>
  <si>
    <t>VIW</t>
  </si>
  <si>
    <t>Đầu tư nước và môi trường VN - Viwaseen</t>
  </si>
  <si>
    <t>VMG</t>
  </si>
  <si>
    <t>Vimexco Gas</t>
  </si>
  <si>
    <t>VPW</t>
  </si>
  <si>
    <t>Cấp thoát nước số 1 Vĩnh Phúc</t>
  </si>
  <si>
    <t>VXP</t>
  </si>
  <si>
    <t>Thuốc Thú y Trung ương VETVACO</t>
  </si>
  <si>
    <t>Tăng trưởng LN từ HĐKQ/
cùng kỳ</t>
  </si>
  <si>
    <t>Tăng trưởng LN từ HĐKD/
cùng kỳ</t>
  </si>
  <si>
    <t>HDB</t>
  </si>
  <si>
    <t>HDBank</t>
  </si>
  <si>
    <t>PMG</t>
  </si>
  <si>
    <t>Mía đường Thành Thành Công - Biên Hòa</t>
  </si>
  <si>
    <t>AST</t>
  </si>
  <si>
    <t>Dịch vụ Hàng không Taseco</t>
  </si>
  <si>
    <t>CIA</t>
  </si>
  <si>
    <t>DV Sân Bay Cam Ranh</t>
  </si>
  <si>
    <t>Đầu tư Sao Thăng Long</t>
  </si>
  <si>
    <t>KTC</t>
  </si>
  <si>
    <t>Thương mại Kiên Giang</t>
  </si>
  <si>
    <t>KHS</t>
  </si>
  <si>
    <t>Thủy sản Kiên Hùng</t>
  </si>
  <si>
    <t>Phuc Hung Holdings</t>
  </si>
  <si>
    <t>Đầu tư Nhà Đất Việt</t>
  </si>
  <si>
    <t>TCT Thăng Long</t>
  </si>
  <si>
    <t>AG1</t>
  </si>
  <si>
    <t>AVC</t>
  </si>
  <si>
    <t>Thủy điện A Vương</t>
  </si>
  <si>
    <t>BSA</t>
  </si>
  <si>
    <t>Thủy điện Buôn Đôn</t>
  </si>
  <si>
    <t>BHK</t>
  </si>
  <si>
    <t>Bia Hà Nội - Kim Bài</t>
  </si>
  <si>
    <t>BCM</t>
  </si>
  <si>
    <t>Becamex IDC</t>
  </si>
  <si>
    <t>BIO</t>
  </si>
  <si>
    <t>Vắc xin và Sinh phẩm Nha Trang</t>
  </si>
  <si>
    <t>MBN</t>
  </si>
  <si>
    <t>Môi trường và Công trình ĐT Bắc Ninh</t>
  </si>
  <si>
    <t>BWS</t>
  </si>
  <si>
    <t>Cấp Nước Bà Rịa Vũng Tàu</t>
  </si>
  <si>
    <t>TS3</t>
  </si>
  <si>
    <t>CDP</t>
  </si>
  <si>
    <t>Dược phẩm TW Codupha</t>
  </si>
  <si>
    <t>DSC</t>
  </si>
  <si>
    <t>DTI</t>
  </si>
  <si>
    <t>Đầu tư Đức Trung</t>
  </si>
  <si>
    <t>DVW</t>
  </si>
  <si>
    <t>DV và XD cấp nước Đồng Nai</t>
  </si>
  <si>
    <t>M10</t>
  </si>
  <si>
    <t>BBM</t>
  </si>
  <si>
    <t>Bia Hà Nội - Nam Định</t>
  </si>
  <si>
    <t>DCH</t>
  </si>
  <si>
    <t>Địa chính Hà Nội</t>
  </si>
  <si>
    <t>Dịch vụ Bất động sản khác L5</t>
  </si>
  <si>
    <t>HPH</t>
  </si>
  <si>
    <t>Hóa Chất Hưng Phát Hà Bắc</t>
  </si>
  <si>
    <t>HWS</t>
  </si>
  <si>
    <t>Cấp nước Thừa Thiên Huế</t>
  </si>
  <si>
    <t>HUG</t>
  </si>
  <si>
    <t>May Hưng Yên</t>
  </si>
  <si>
    <t>IDC</t>
  </si>
  <si>
    <t>IDICO</t>
  </si>
  <si>
    <t>Trồng Cà phê, trà, ca cao L5</t>
  </si>
  <si>
    <t>IRC</t>
  </si>
  <si>
    <t>Cao su Công nghiệp</t>
  </si>
  <si>
    <t>Cấp nước Lào Cai</t>
  </si>
  <si>
    <t>MDA</t>
  </si>
  <si>
    <t>Môi trường Đô thị Đông Anh</t>
  </si>
  <si>
    <t>MKP</t>
  </si>
  <si>
    <t>Dược phẩm Mekophar</t>
  </si>
  <si>
    <t>NAU</t>
  </si>
  <si>
    <t>Công trình Đô thị Nghệ An</t>
  </si>
  <si>
    <t>FHN</t>
  </si>
  <si>
    <t>XNK lương thực Hà Nội</t>
  </si>
  <si>
    <t>BAB</t>
  </si>
  <si>
    <t>Ngân hàng Bắc Á</t>
  </si>
  <si>
    <t>VET</t>
  </si>
  <si>
    <t>Thuốc thú y trung ương Navetco</t>
  </si>
  <si>
    <t>Đầu tư NHV</t>
  </si>
  <si>
    <t>NTT</t>
  </si>
  <si>
    <t>Dệt - May Nha Trang</t>
  </si>
  <si>
    <t>Telvina Việt Nam</t>
  </si>
  <si>
    <t>PTX</t>
  </si>
  <si>
    <t>VT Petrolimex Nghệ Tĩnh</t>
  </si>
  <si>
    <t>BQB</t>
  </si>
  <si>
    <t>Bia Hà Nội - Quảng Bình</t>
  </si>
  <si>
    <t>S72</t>
  </si>
  <si>
    <t>Sông Đà 7.02</t>
  </si>
  <si>
    <t>SST</t>
  </si>
  <si>
    <t>XLV</t>
  </si>
  <si>
    <t>XL và DV Sông Đà</t>
  </si>
  <si>
    <t>SJG</t>
  </si>
  <si>
    <t>Tổng Công ty Sông Đà</t>
  </si>
  <si>
    <t>SVH</t>
  </si>
  <si>
    <t>Thủy điện Sông Vàng</t>
  </si>
  <si>
    <t>TA3</t>
  </si>
  <si>
    <t>ĐT và Xây lắp Thành An 386</t>
  </si>
  <si>
    <t>TA6</t>
  </si>
  <si>
    <t>Đầu tư và Xây lắp Thành An 665</t>
  </si>
  <si>
    <t>TLP</t>
  </si>
  <si>
    <t>Thương mại XNK Thanh Lễ</t>
  </si>
  <si>
    <t>Tô Châu</t>
  </si>
  <si>
    <t>Đầu tư Nước sạch Sông Đà</t>
  </si>
  <si>
    <t>EPH</t>
  </si>
  <si>
    <t>Xuất bản giáo dục Hà Nội</t>
  </si>
  <si>
    <t>Nhóm B+</t>
  </si>
  <si>
    <t>% TT LN so với cùng kỳ</t>
  </si>
  <si>
    <t>%TT LN
4 quý so với cùng kỳ</t>
  </si>
  <si>
    <t>Quý 1.2018</t>
  </si>
  <si>
    <t>CAMIMEX Group</t>
  </si>
  <si>
    <t>FRT</t>
  </si>
  <si>
    <t>Bán lẻ FPT</t>
  </si>
  <si>
    <t>HSL</t>
  </si>
  <si>
    <t>TPB</t>
  </si>
  <si>
    <t>Ngân hàng Tiên Phong</t>
  </si>
  <si>
    <t>TDT</t>
  </si>
  <si>
    <t>Đầu tư và Phát triển TDT</t>
  </si>
  <si>
    <t>PRT</t>
  </si>
  <si>
    <t>Sản xuất - XNK Bình Dương</t>
  </si>
  <si>
    <t>BMF</t>
  </si>
  <si>
    <t>VLXD và Chất đốt Đồng Nai</t>
  </si>
  <si>
    <t>BSR</t>
  </si>
  <si>
    <t>Lọc - Hóa dầu Bình Sơn</t>
  </si>
  <si>
    <t>C22</t>
  </si>
  <si>
    <t>Công ty 22</t>
  </si>
  <si>
    <t>CAT</t>
  </si>
  <si>
    <t>Thủy sản Cà Mau</t>
  </si>
  <si>
    <t>DM7</t>
  </si>
  <si>
    <t>Dệt may 7</t>
  </si>
  <si>
    <t>ESL</t>
  </si>
  <si>
    <t>Tiếp vận Đông Sài Gòn</t>
  </si>
  <si>
    <t>PGV</t>
  </si>
  <si>
    <t>Tổng Công ty Phát điện 3</t>
  </si>
  <si>
    <t>HSM</t>
  </si>
  <si>
    <t>HANOSIMEX</t>
  </si>
  <si>
    <t>HTM</t>
  </si>
  <si>
    <t>Thương mại Hà Nội - Hapro</t>
  </si>
  <si>
    <t>DHN</t>
  </si>
  <si>
    <t>Dược Hà Nội</t>
  </si>
  <si>
    <t>Công ty ILA</t>
  </si>
  <si>
    <t>ILS</t>
  </si>
  <si>
    <t>TM và Dịch vụ Quốc tế</t>
  </si>
  <si>
    <t>LDW</t>
  </si>
  <si>
    <t>Cấp thoát nước Lâm Đồng</t>
  </si>
  <si>
    <t>MNB</t>
  </si>
  <si>
    <t>May Nhà Bè</t>
  </si>
  <si>
    <t>TOW</t>
  </si>
  <si>
    <t>Cấp nước Trà Nóc - Ô Môn</t>
  </si>
  <si>
    <t>PEG</t>
  </si>
  <si>
    <t>OIL</t>
  </si>
  <si>
    <t>PV Oil</t>
  </si>
  <si>
    <t>POW</t>
  </si>
  <si>
    <t>Điện lực Dầu khí Việt Nam</t>
  </si>
  <si>
    <t>VGR</t>
  </si>
  <si>
    <t>Cảng xanh VIP</t>
  </si>
  <si>
    <t>VSF</t>
  </si>
  <si>
    <t>Vinafood 2</t>
  </si>
  <si>
    <t>GVR</t>
  </si>
  <si>
    <t>DRH Holdings</t>
  </si>
  <si>
    <t>HPX</t>
  </si>
  <si>
    <t>Đầu tư Hải Phát</t>
  </si>
  <si>
    <t>LMH</t>
  </si>
  <si>
    <t>VHM</t>
  </si>
  <si>
    <t>Vinhomes</t>
  </si>
  <si>
    <t>TCB</t>
  </si>
  <si>
    <t>Techcombank</t>
  </si>
  <si>
    <t>TGG</t>
  </si>
  <si>
    <t>YEG</t>
  </si>
  <si>
    <t>Tập đoàn Yeah1</t>
  </si>
  <si>
    <t>HHP</t>
  </si>
  <si>
    <t>Giấy Hoàng Hà Hải Phòng</t>
  </si>
  <si>
    <t>SAMETEL</t>
  </si>
  <si>
    <t>A32</t>
  </si>
  <si>
    <t>Công ty 32</t>
  </si>
  <si>
    <t>BBT</t>
  </si>
  <si>
    <t>Bông Bạch Tuyết</t>
  </si>
  <si>
    <t>BMS</t>
  </si>
  <si>
    <t>Chứng khoán Bảo Minh</t>
  </si>
  <si>
    <t>CEN</t>
  </si>
  <si>
    <t>CENCON Việt Nam</t>
  </si>
  <si>
    <t>DAP - Vinachem</t>
  </si>
  <si>
    <t>EVF</t>
  </si>
  <si>
    <t>Tài chính Điện lực</t>
  </si>
  <si>
    <t>FIC</t>
  </si>
  <si>
    <t>VLXD số 1</t>
  </si>
  <si>
    <t>FRC</t>
  </si>
  <si>
    <t>HNR</t>
  </si>
  <si>
    <t>Xăng dầu HFC</t>
  </si>
  <si>
    <t>BKH</t>
  </si>
  <si>
    <t>Bánh mứt kẹo Hà Nội</t>
  </si>
  <si>
    <t>Công ty Cổ phần Hòa Việt</t>
  </si>
  <si>
    <t>ILC</t>
  </si>
  <si>
    <t>EVS</t>
  </si>
  <si>
    <t>Chứng khoán Everest</t>
  </si>
  <si>
    <t>MQN</t>
  </si>
  <si>
    <t>Môi trường đô thị Quảng Ngãi</t>
  </si>
  <si>
    <t>NQN</t>
  </si>
  <si>
    <t>Nước sạch Quảng Ninh</t>
  </si>
  <si>
    <t>BSH</t>
  </si>
  <si>
    <t>Bia Sài Gòn - Hà Nội</t>
  </si>
  <si>
    <t>SBH</t>
  </si>
  <si>
    <t>Thủy điện Sông Ba Hạ</t>
  </si>
  <si>
    <t>STW</t>
  </si>
  <si>
    <t>Cấp nước Sóc Trăng</t>
  </si>
  <si>
    <t>VEA</t>
  </si>
  <si>
    <t>Máy động lực và Máy NN</t>
  </si>
  <si>
    <t>K.I.P Việt Nam</t>
  </si>
  <si>
    <t>Tập đoàn CN Cao su VN</t>
  </si>
  <si>
    <t>VNY</t>
  </si>
  <si>
    <t>Thuốc thú y Trung ương I</t>
  </si>
  <si>
    <t>VTE</t>
  </si>
  <si>
    <t>X26</t>
  </si>
  <si>
    <t>Công ty 26</t>
  </si>
  <si>
    <t>An Tiến Industries</t>
  </si>
  <si>
    <t>CRE</t>
  </si>
  <si>
    <t>Bất động sản Thế Kỷ</t>
  </si>
  <si>
    <t>TTE</t>
  </si>
  <si>
    <t>ĐT Năng lượng Trường Thịnh</t>
  </si>
  <si>
    <t>FIR</t>
  </si>
  <si>
    <t>Địa ốc First Real</t>
  </si>
  <si>
    <t>HID</t>
  </si>
  <si>
    <t>Halcom Vietnam</t>
  </si>
  <si>
    <t>HTN</t>
  </si>
  <si>
    <t>Hưng Thịnh Incons</t>
  </si>
  <si>
    <t>Bột giặt LIX</t>
  </si>
  <si>
    <t>YBM</t>
  </si>
  <si>
    <t>Khoáng sản CN Yên Bái</t>
  </si>
  <si>
    <t>DDG</t>
  </si>
  <si>
    <t>Đầu tư CN XNK Đông Dương</t>
  </si>
  <si>
    <t>Bao bì và In Nông Nghiệp</t>
  </si>
  <si>
    <t>CKA</t>
  </si>
  <si>
    <t>Cơ khí An Giang</t>
  </si>
  <si>
    <t>CAF</t>
  </si>
  <si>
    <t>BLW</t>
  </si>
  <si>
    <t>Cấp nước Bạc Liêu</t>
  </si>
  <si>
    <t>BCB</t>
  </si>
  <si>
    <t>Công ty 397</t>
  </si>
  <si>
    <t>BHG</t>
  </si>
  <si>
    <t>Chè Biển Hồ</t>
  </si>
  <si>
    <t>TVH</t>
  </si>
  <si>
    <t>Tư vấn XD công trình Hàng hải</t>
  </si>
  <si>
    <t>DCR</t>
  </si>
  <si>
    <t>Gạch men COSEVCO</t>
  </si>
  <si>
    <t>NSS</t>
  </si>
  <si>
    <t>Nông súc sản Đồng Nai</t>
  </si>
  <si>
    <t>Thủy điện Đa Nhim-Hàm Thuận-Đa Mi</t>
  </si>
  <si>
    <t>DWS</t>
  </si>
  <si>
    <t>Cấp nước Đồng Tháp</t>
  </si>
  <si>
    <t>EPC</t>
  </si>
  <si>
    <t>Cà Phê Ea Pốk</t>
  </si>
  <si>
    <t>FHS</t>
  </si>
  <si>
    <t>Phát hành sách TP HCM - FAHASA</t>
  </si>
  <si>
    <t>Đầu tư Dệt may Vĩnh Phúc</t>
  </si>
  <si>
    <t>FGL</t>
  </si>
  <si>
    <t>Cà Phê Gia Lai</t>
  </si>
  <si>
    <t>XDH</t>
  </si>
  <si>
    <t>Đầu tư XD Dân dụng Hà Nội</t>
  </si>
  <si>
    <t>TM Kỹ thuật và Đầu tư (PETEC)</t>
  </si>
  <si>
    <t>Đầu tư PVR Hà Nội</t>
  </si>
  <si>
    <t>APT</t>
  </si>
  <si>
    <t>Thủy hải sản Sài Gòn</t>
  </si>
  <si>
    <t>SKN</t>
  </si>
  <si>
    <t>NGK Sanna Khánh Hòa</t>
  </si>
  <si>
    <t>TCI</t>
  </si>
  <si>
    <t>Chứng khoán Thành Công</t>
  </si>
  <si>
    <t>TDP</t>
  </si>
  <si>
    <t>Công ty Thuận Đức</t>
  </si>
  <si>
    <t>TLI</t>
  </si>
  <si>
    <t>May Quốc tế Thắng Lợi</t>
  </si>
  <si>
    <t>VDB</t>
  </si>
  <si>
    <t>Vận tải và CB Than Đông Bắc</t>
  </si>
  <si>
    <t>NDT</t>
  </si>
  <si>
    <t>Dệt may Nam Định</t>
  </si>
  <si>
    <t>MVN</t>
  </si>
  <si>
    <t>VSE</t>
  </si>
  <si>
    <t>DV Đường cao tốc Việt Nam</t>
  </si>
  <si>
    <t>VGI</t>
  </si>
  <si>
    <t>Đầu tư Quốc tế Viettel</t>
  </si>
  <si>
    <t>ILB</t>
  </si>
  <si>
    <t>ICD Tân Cảng Long Bình</t>
  </si>
  <si>
    <t>TN1</t>
  </si>
  <si>
    <t>TNS Holdings</t>
  </si>
  <si>
    <t>BNW</t>
  </si>
  <si>
    <t>Nước sạch Bắc Ninh</t>
  </si>
  <si>
    <t>CMD</t>
  </si>
  <si>
    <t>VLXD và Nội thất TP.HCM</t>
  </si>
  <si>
    <t>TID</t>
  </si>
  <si>
    <t>Tổng Công ty Tín Nghĩa</t>
  </si>
  <si>
    <t>TQW</t>
  </si>
  <si>
    <t>Cấp thoát nước Tuyên Quang</t>
  </si>
  <si>
    <t>USD</t>
  </si>
  <si>
    <t>Công trình Đô thị Sóc Trăng</t>
  </si>
  <si>
    <t>VTP</t>
  </si>
  <si>
    <t>Bưu chính Viettel</t>
  </si>
  <si>
    <t>VietinBank</t>
  </si>
  <si>
    <t>HVH</t>
  </si>
  <si>
    <t>Đầu tư và Công nghệ HVC</t>
  </si>
  <si>
    <t>MSH</t>
  </si>
  <si>
    <t>May Sông Hồng</t>
  </si>
  <si>
    <t>PAS</t>
  </si>
  <si>
    <t>Quốc tế Phương Anh</t>
  </si>
  <si>
    <t>Chứng khoán SSI</t>
  </si>
  <si>
    <t>SZC</t>
  </si>
  <si>
    <t>Sonadezi Châu Đức</t>
  </si>
  <si>
    <t>Vận tải Khí và Hóa chất Việt Nam</t>
  </si>
  <si>
    <t>PGN</t>
  </si>
  <si>
    <t>Phụ Gia Nhựa</t>
  </si>
  <si>
    <t>SHE</t>
  </si>
  <si>
    <t>PT Năng Lượng Sơn Hà</t>
  </si>
  <si>
    <t>TAR</t>
  </si>
  <si>
    <t>Nông nghiệp CN cao Trung An</t>
  </si>
  <si>
    <t>VHE</t>
  </si>
  <si>
    <t>Dược liệu và Thực phẩm VN</t>
  </si>
  <si>
    <t>BMG</t>
  </si>
  <si>
    <t>May Bình Minh</t>
  </si>
  <si>
    <t>BOT</t>
  </si>
  <si>
    <t>BOT Cầu Thái Hà</t>
  </si>
  <si>
    <t>C4G</t>
  </si>
  <si>
    <t>Tập Đoàn Cienco4</t>
  </si>
  <si>
    <t>DCG</t>
  </si>
  <si>
    <t>May Đáp Cầu</t>
  </si>
  <si>
    <t>FOC</t>
  </si>
  <si>
    <t>FPT Online</t>
  </si>
  <si>
    <t>GLC</t>
  </si>
  <si>
    <t>Vàng Lào Cai</t>
  </si>
  <si>
    <t>HT9</t>
  </si>
  <si>
    <t>Phát triển hạ tầng 319</t>
  </si>
  <si>
    <t>May10</t>
  </si>
  <si>
    <t>PBT</t>
  </si>
  <si>
    <t>PV Building</t>
  </si>
  <si>
    <t>TBR</t>
  </si>
  <si>
    <t>Địa ốc Tân Bình</t>
  </si>
  <si>
    <t>VTK</t>
  </si>
  <si>
    <t>Tư vấn thiết kế Viettel</t>
  </si>
  <si>
    <t>An Phát Bioplastics</t>
  </si>
  <si>
    <t>AAT</t>
  </si>
  <si>
    <t>ABS</t>
  </si>
  <si>
    <t>DV Nông nghiệp Bình Thuận</t>
  </si>
  <si>
    <t>ASG</t>
  </si>
  <si>
    <t>Garmex Sài Gòn</t>
  </si>
  <si>
    <t>NSL</t>
  </si>
  <si>
    <t>Cấp nước Sơn La</t>
  </si>
  <si>
    <t>NTH</t>
  </si>
  <si>
    <t>Đầu tư PV2</t>
  </si>
  <si>
    <t>Visicons</t>
  </si>
  <si>
    <t>CSI</t>
  </si>
  <si>
    <t>Chứng khoán Kiến thiết VN</t>
  </si>
  <si>
    <t>DTB</t>
  </si>
  <si>
    <t>Công trình Đô thị Bảo Lộc</t>
  </si>
  <si>
    <t>HD8</t>
  </si>
  <si>
    <t>PT Nhà và Đô thị HUD8</t>
  </si>
  <si>
    <t>MFS</t>
  </si>
  <si>
    <t>Mobifone Service</t>
  </si>
  <si>
    <t>MT9</t>
  </si>
  <si>
    <t>319 Miền Trung</t>
  </si>
  <si>
    <t>Chứng khoán Tiên Phong</t>
  </si>
  <si>
    <t>PNP</t>
  </si>
  <si>
    <t>Tân Cảng - Phú Hữu</t>
  </si>
  <si>
    <t>PQN</t>
  </si>
  <si>
    <t>PWA</t>
  </si>
  <si>
    <t>Bất động sản dầu khí</t>
  </si>
  <si>
    <t>SGV</t>
  </si>
  <si>
    <t>Vinaconex Sài Gòn</t>
  </si>
  <si>
    <t>SIG</t>
  </si>
  <si>
    <t>SIP</t>
  </si>
  <si>
    <t>Đầu tư Sài Gòn VRG</t>
  </si>
  <si>
    <t>Đầu tư và XD Bình Dương ACC</t>
  </si>
  <si>
    <t>GAB</t>
  </si>
  <si>
    <t>ICT</t>
  </si>
  <si>
    <t>Viễn thông - Tin học Bưu điện</t>
  </si>
  <si>
    <t>Damac GLS</t>
  </si>
  <si>
    <t>ĐT và SX Petro Miền Trung</t>
  </si>
  <si>
    <t>Chứng khoán BOS</t>
  </si>
  <si>
    <t>Đầu tư Ego Việt Nam</t>
  </si>
  <si>
    <t>CNC Capital Việt Nam</t>
  </si>
  <si>
    <t>TM và Vận tải Petrolimex HN</t>
  </si>
  <si>
    <t>Hàng tiêu dùng ASA</t>
  </si>
  <si>
    <t>Dược Enlie</t>
  </si>
  <si>
    <t>CAB</t>
  </si>
  <si>
    <t>Truyền hình Cáp Việt Nam</t>
  </si>
  <si>
    <t>CFV</t>
  </si>
  <si>
    <t>Cà phê Thắng Lợi</t>
  </si>
  <si>
    <t>Đầu tư Hạ tầng Giao thông Đèo Cả</t>
  </si>
  <si>
    <t>IBD</t>
  </si>
  <si>
    <t>In Tổng hợp Bình Dương</t>
  </si>
  <si>
    <t>LNC</t>
  </si>
  <si>
    <t>Lệ Ninh - Quảng Bình</t>
  </si>
  <si>
    <t>NDW</t>
  </si>
  <si>
    <t>Cấp nước Nam Định</t>
  </si>
  <si>
    <t>PHS</t>
  </si>
  <si>
    <t>Chứng khoán Phú Hưng</t>
  </si>
  <si>
    <t>PMW</t>
  </si>
  <si>
    <t>Cấp Nước Phú Mỹ</t>
  </si>
  <si>
    <t>KCN Dầu khí Long Sơn</t>
  </si>
  <si>
    <t>TAN</t>
  </si>
  <si>
    <t>Cà phê Thuận An</t>
  </si>
  <si>
    <t>VBB</t>
  </si>
  <si>
    <t>VietBank</t>
  </si>
  <si>
    <t>XMC</t>
  </si>
  <si>
    <t>Bê tông Xuân Mai</t>
  </si>
  <si>
    <t>Tập đoàn ASG</t>
  </si>
  <si>
    <t>Đồ gia dụng một lần L5</t>
  </si>
  <si>
    <t>Khang Minh Group</t>
  </si>
  <si>
    <t>Thủy điện Nước Trong</t>
  </si>
  <si>
    <t>Tập đoàn Vexilla Việt Nam</t>
  </si>
  <si>
    <t>Khoáng sản Miền Đông AHP</t>
  </si>
  <si>
    <t>DUS</t>
  </si>
  <si>
    <t>Dịch vụ Đô thị Đà Lạt</t>
  </si>
  <si>
    <t>E29</t>
  </si>
  <si>
    <t>Đầu tư XD và Kỹ thuật 29</t>
  </si>
  <si>
    <t>Khai thác vàng L5</t>
  </si>
  <si>
    <t>DV Dầu khí Quảng Ngãi PTSC</t>
  </si>
  <si>
    <t>PTV</t>
  </si>
  <si>
    <t>Thương mại dầu khí</t>
  </si>
  <si>
    <t>Tổng Công ty Sông Hồng</t>
  </si>
  <si>
    <t>THP</t>
  </si>
  <si>
    <t>Thủy sản và TMại Thuận Phước</t>
  </si>
  <si>
    <t>VTD</t>
  </si>
  <si>
    <t>Du lịch Vietourist</t>
  </si>
  <si>
    <t>VTR</t>
  </si>
  <si>
    <t>Du lịch Vietravel</t>
  </si>
  <si>
    <t>Không xếp hạng</t>
  </si>
  <si>
    <t>AGG</t>
  </si>
  <si>
    <t>Bất động sản An Gia</t>
  </si>
  <si>
    <t>FLC Stone</t>
  </si>
  <si>
    <t>Chứng khoán APG</t>
  </si>
  <si>
    <t>ATP</t>
  </si>
  <si>
    <t>T.Mại và DV An Thành</t>
  </si>
  <si>
    <t>TĐ Nhựa Đông Á</t>
  </si>
  <si>
    <t>Tập đoàn Giống cây trồng Việt Nam</t>
  </si>
  <si>
    <t>Văn hóa Phương Nam</t>
  </si>
  <si>
    <t>PSH</t>
  </si>
  <si>
    <t>TMại ĐT Dầu khí Nam Sông Hậu</t>
  </si>
  <si>
    <t>BCF</t>
  </si>
  <si>
    <t>Thực phẩm Bích Chi</t>
  </si>
  <si>
    <t>Minh Khang Capital Trading Public</t>
  </si>
  <si>
    <t>In SGK Hòa Phát</t>
  </si>
  <si>
    <t>Đầu tư MST</t>
  </si>
  <si>
    <t>PRE</t>
  </si>
  <si>
    <t>Tái bảo hiểm PVI</t>
  </si>
  <si>
    <t>Hóa chất và Dịch vụ Dầu khí</t>
  </si>
  <si>
    <t>SZB</t>
  </si>
  <si>
    <t>Sonadezi Long Bình</t>
  </si>
  <si>
    <t>TDI</t>
  </si>
  <si>
    <t>THD</t>
  </si>
  <si>
    <t>Công ty Thaiholdings</t>
  </si>
  <si>
    <t xml:space="preserve"> </t>
  </si>
  <si>
    <t>ADG</t>
  </si>
  <si>
    <t>Clever Group</t>
  </si>
  <si>
    <t>AGE</t>
  </si>
  <si>
    <t>Môi trường Đô thị An Giang</t>
  </si>
  <si>
    <t>CBV</t>
  </si>
  <si>
    <t>CTCBIO Việt Nam</t>
  </si>
  <si>
    <t>CCA</t>
  </si>
  <si>
    <t>CGC</t>
  </si>
  <si>
    <t>Thương mại và Dịch vụ Cần Giờ</t>
  </si>
  <si>
    <t>CPA</t>
  </si>
  <si>
    <t>Cà phê Phước An</t>
  </si>
  <si>
    <t>DHQ</t>
  </si>
  <si>
    <t>Duyên hải Quảng Ninh</t>
  </si>
  <si>
    <t>DRG</t>
  </si>
  <si>
    <t>Cao su Đắk Lắk</t>
  </si>
  <si>
    <t>DWC</t>
  </si>
  <si>
    <t>Cấp nước Đắk Lắk</t>
  </si>
  <si>
    <t>E12</t>
  </si>
  <si>
    <t>XD Điện VNECO 12</t>
  </si>
  <si>
    <t>FHH</t>
  </si>
  <si>
    <t>FLCHomes</t>
  </si>
  <si>
    <t>HCB</t>
  </si>
  <si>
    <t>Dệt may 29/3</t>
  </si>
  <si>
    <t>HLT</t>
  </si>
  <si>
    <t>Dệt may Hoàng Thị Loan</t>
  </si>
  <si>
    <t>HSP</t>
  </si>
  <si>
    <t>Sơn Tổng hợp Hà Nội</t>
  </si>
  <si>
    <t>KLM</t>
  </si>
  <si>
    <t>Kim loại màu Nghệ Tĩnh</t>
  </si>
  <si>
    <t>LGM</t>
  </si>
  <si>
    <t>Giày da và may mặc XK (Legamex)</t>
  </si>
  <si>
    <t>MML</t>
  </si>
  <si>
    <t>Masan MEATLife</t>
  </si>
  <si>
    <t>PBC</t>
  </si>
  <si>
    <t>Dược Phẩm TW 1- Pharbaco</t>
  </si>
  <si>
    <t>QNT</t>
  </si>
  <si>
    <t>STD</t>
  </si>
  <si>
    <t>Bia - NGK Sài Gòn - Tây Đô</t>
  </si>
  <si>
    <t>TCP</t>
  </si>
  <si>
    <t>Than Cẩm Phả - Vinacomin</t>
  </si>
  <si>
    <t>TR1</t>
  </si>
  <si>
    <t>Vận Tải 1 Traco</t>
  </si>
  <si>
    <t>Trường Sơn 532</t>
  </si>
  <si>
    <t>UDL</t>
  </si>
  <si>
    <t>Đô thị và Môi trường Đắk Lắk</t>
  </si>
  <si>
    <t>VXT</t>
  </si>
  <si>
    <t>Kho vận và DV Thương mại</t>
  </si>
  <si>
    <t>Khai khoáng L5</t>
  </si>
  <si>
    <t>Sản xuất bia L5</t>
  </si>
  <si>
    <t>CKG</t>
  </si>
  <si>
    <t>Xây dựng Kiên Giang</t>
  </si>
  <si>
    <t>Dịch vụ kho bãi L5</t>
  </si>
  <si>
    <t>FUESSVFL</t>
  </si>
  <si>
    <t>Quỹ ETF SSIAM VNFIN LEAD</t>
  </si>
  <si>
    <t>FUEVFVND</t>
  </si>
  <si>
    <t>Nông Dược HAI</t>
  </si>
  <si>
    <t>Vận tải hành khách đường bộ L5</t>
  </si>
  <si>
    <t>Các dịch vụ kinh doanh bán lẻ khác L5</t>
  </si>
  <si>
    <t>SVD</t>
  </si>
  <si>
    <t>L40</t>
  </si>
  <si>
    <t>MED</t>
  </si>
  <si>
    <t>NRC</t>
  </si>
  <si>
    <t>Kinh doanh LPG Việt Nam</t>
  </si>
  <si>
    <t>Bia Hà Nội - Thanh Hóa</t>
  </si>
  <si>
    <t>Đầu tư và Xây dựng VINA2</t>
  </si>
  <si>
    <t>Xây dựng ALVICO</t>
  </si>
  <si>
    <t>BBH</t>
  </si>
  <si>
    <t>Bao bì Hoàng Thạch</t>
  </si>
  <si>
    <t>DKC</t>
  </si>
  <si>
    <t>Chợ Lạng Sơn</t>
  </si>
  <si>
    <t>DNT</t>
  </si>
  <si>
    <t>Du lịch Đồng Nai</t>
  </si>
  <si>
    <t>HDS</t>
  </si>
  <si>
    <t>Giống cây trồng Hải Dương</t>
  </si>
  <si>
    <t>IED</t>
  </si>
  <si>
    <t>Xuất nhập khẩu Đồng Nai</t>
  </si>
  <si>
    <t>IMI</t>
  </si>
  <si>
    <t>Viện Máy và Dụng cụ Công nghiệp</t>
  </si>
  <si>
    <t>KTW</t>
  </si>
  <si>
    <t>Cấp nước Kon Tum</t>
  </si>
  <si>
    <t>MA1</t>
  </si>
  <si>
    <t>MACHINCO1</t>
  </si>
  <si>
    <t>PLO</t>
  </si>
  <si>
    <t>Kho vận Petec</t>
  </si>
  <si>
    <t>RRC</t>
  </si>
  <si>
    <t>Than Sông Hồng</t>
  </si>
  <si>
    <t>TM Sabeco Sông Tiền</t>
  </si>
  <si>
    <t>STH</t>
  </si>
  <si>
    <t>Phát hành sách Thái Nguyên</t>
  </si>
  <si>
    <t>TDF</t>
  </si>
  <si>
    <t>Xây dựng Trung Đô</t>
  </si>
  <si>
    <t>TKA</t>
  </si>
  <si>
    <t>Xây lắp Môi trường</t>
  </si>
  <si>
    <t>VW3</t>
  </si>
  <si>
    <t>VIWASEEN.3</t>
  </si>
  <si>
    <t>APH</t>
  </si>
  <si>
    <t>Tập đoàn An Phát Holdings</t>
  </si>
  <si>
    <t>CIC39</t>
  </si>
  <si>
    <t>Tập đoàn Everland</t>
  </si>
  <si>
    <t>FUESSV30</t>
  </si>
  <si>
    <t>Quỹ ETF SSIAM VN30</t>
  </si>
  <si>
    <t>FUEVN100</t>
  </si>
  <si>
    <t>Thực phẩm Hồng Hà</t>
  </si>
  <si>
    <t>Logistics Vicem</t>
  </si>
  <si>
    <t>TTA</t>
  </si>
  <si>
    <t>XD và PT Trường Thành</t>
  </si>
  <si>
    <t>BNA</t>
  </si>
  <si>
    <t>Đầu tư SX Bảo Ngọc</t>
  </si>
  <si>
    <t>Xây dựng DIC Holdings</t>
  </si>
  <si>
    <t>Cơ điện Dzĩ An</t>
  </si>
  <si>
    <t>GIC</t>
  </si>
  <si>
    <t>ĐT Dịch vụ và PT Xanh</t>
  </si>
  <si>
    <t>Khách sạn và Dịch vụ OCH</t>
  </si>
  <si>
    <t>TV6</t>
  </si>
  <si>
    <t>TM ĐT xây lắp điện Thịnh Vượng</t>
  </si>
  <si>
    <t>Năng lượng và Môi trường VICEM</t>
  </si>
  <si>
    <t>AAS</t>
  </si>
  <si>
    <t>Chứng khoán SmartInvest</t>
  </si>
  <si>
    <t>BCO</t>
  </si>
  <si>
    <t>Xây dựng Bình Phước</t>
  </si>
  <si>
    <t>BVB</t>
  </si>
  <si>
    <t>Ngân hàng Bản Việt</t>
  </si>
  <si>
    <t>DTJ</t>
  </si>
  <si>
    <t>ĐT XD Viễn thông Đồng Tháp</t>
  </si>
  <si>
    <t>DTP</t>
  </si>
  <si>
    <t>Dược phẩm CPC1 Hà Nội</t>
  </si>
  <si>
    <t>HGT</t>
  </si>
  <si>
    <t>Du lịch Hương Giang</t>
  </si>
  <si>
    <t>Cồn Rượu và Nước Giải Khát Hà Nội</t>
  </si>
  <si>
    <t>Masan High-Tech Materials</t>
  </si>
  <si>
    <t>NJC</t>
  </si>
  <si>
    <t>May Nam Định</t>
  </si>
  <si>
    <t>PTN</t>
  </si>
  <si>
    <t>Phát triển Nhà Khánh Hòa</t>
  </si>
  <si>
    <t>SAD</t>
  </si>
  <si>
    <t>SX TM Sài Gòn</t>
  </si>
  <si>
    <t>SBR</t>
  </si>
  <si>
    <t>Cao su Sông Bé</t>
  </si>
  <si>
    <t>Giáo dục G Sài Gòn</t>
  </si>
  <si>
    <t>Bao bì Tân Khánh An</t>
  </si>
  <si>
    <t>Xây dựng và Năng lượng VCP</t>
  </si>
  <si>
    <t>VFS</t>
  </si>
  <si>
    <t>Chứng khoán Nhất Việt</t>
  </si>
  <si>
    <t>VINAPRINT</t>
  </si>
  <si>
    <t>Chứng khoán Vietinbank</t>
  </si>
  <si>
    <t>Thực phẩm Sao Ta</t>
  </si>
  <si>
    <t>FUEMAV30</t>
  </si>
  <si>
    <t>Tập đoàn Hà Đô</t>
  </si>
  <si>
    <t>CTCP MHC</t>
  </si>
  <si>
    <t>TNH</t>
  </si>
  <si>
    <t>Bệnh viện Quốc tế Thái Nguyên</t>
  </si>
  <si>
    <t>BCV</t>
  </si>
  <si>
    <t>DVG</t>
  </si>
  <si>
    <t>Tập đoàn Sơn Đại Việt</t>
  </si>
  <si>
    <t>GMA</t>
  </si>
  <si>
    <t>Enteco Việt Nam</t>
  </si>
  <si>
    <t>Tập đoàn Đầu tư KTT</t>
  </si>
  <si>
    <t>NXT</t>
  </si>
  <si>
    <t>SX và Cung ứng VLXD Kon Tum</t>
  </si>
  <si>
    <t>Tập đoàn Nam Mê Kông</t>
  </si>
  <si>
    <t>Chứng khoán VIX</t>
  </si>
  <si>
    <t>AIC</t>
  </si>
  <si>
    <t>Bảo hiểm Hàng không</t>
  </si>
  <si>
    <t>Group Bắc Việt</t>
  </si>
  <si>
    <t>HWI</t>
  </si>
  <si>
    <t>Đầu tư XD hạ tầng nước sạch Hà Nội</t>
  </si>
  <si>
    <t>KWA</t>
  </si>
  <si>
    <t>Cấp thoát nước Kiến Tường</t>
  </si>
  <si>
    <t>MTB</t>
  </si>
  <si>
    <t>Công trình đô thị tỉnh Thái Bình</t>
  </si>
  <si>
    <t>NAB</t>
  </si>
  <si>
    <t>Ngân hàng Nam Á</t>
  </si>
  <si>
    <t>SGB</t>
  </si>
  <si>
    <t>Sài Gòn Công thương</t>
  </si>
  <si>
    <t>BKG</t>
  </si>
  <si>
    <t>Đầu tư BKG Việt Nam</t>
  </si>
  <si>
    <t>MSB</t>
  </si>
  <si>
    <t>MSB Bank</t>
  </si>
  <si>
    <t>OCB</t>
  </si>
  <si>
    <t>Ngân hàng Phương Đông</t>
  </si>
  <si>
    <t>SSB</t>
  </si>
  <si>
    <t>SeABank</t>
  </si>
  <si>
    <t>CKM</t>
  </si>
  <si>
    <t>Cơ khí Mỏ Việt Bắc</t>
  </si>
  <si>
    <t>DFF</t>
  </si>
  <si>
    <t>Tập đoàn Đua Fat</t>
  </si>
  <si>
    <t>DO3</t>
  </si>
  <si>
    <t>Kinh doanh Địa ốc 3</t>
  </si>
  <si>
    <t>Đầu tư và Xây dựng 40</t>
  </si>
  <si>
    <t>Tập đoàn Danh Khôi</t>
  </si>
  <si>
    <t>XMP</t>
  </si>
  <si>
    <t>Thủy điện Xuân Minh</t>
  </si>
  <si>
    <t>ABB</t>
  </si>
  <si>
    <t>Ngân hàng An Bình</t>
  </si>
  <si>
    <t>BGT</t>
  </si>
  <si>
    <t>Công trình giao thông Bà Rịa - Vũng Tàu</t>
  </si>
  <si>
    <t>CFM</t>
  </si>
  <si>
    <t>Đầu tư CFM</t>
  </si>
  <si>
    <t>DAN</t>
  </si>
  <si>
    <t>Dược Danapha</t>
  </si>
  <si>
    <t>DMN</t>
  </si>
  <si>
    <t>Domenal</t>
  </si>
  <si>
    <t>DTE</t>
  </si>
  <si>
    <t>Đại Trường Thành Holdings</t>
  </si>
  <si>
    <t>GH3</t>
  </si>
  <si>
    <t>Công trình giao thông Hà Nội</t>
  </si>
  <si>
    <t>HD6</t>
  </si>
  <si>
    <t>Phát triển nhà số 6 Hà Nội</t>
  </si>
  <si>
    <t>IDP</t>
  </si>
  <si>
    <t>Sữa Quốc tế</t>
  </si>
  <si>
    <t>KNA</t>
  </si>
  <si>
    <t>Khoáng sản Nghệ An</t>
  </si>
  <si>
    <t>MCM</t>
  </si>
  <si>
    <t>Giống bò sữa Mộc Châu</t>
  </si>
  <si>
    <t>TCT Hàng hải Việt Nam</t>
  </si>
  <si>
    <t>PGB</t>
  </si>
  <si>
    <t>PG Bank</t>
  </si>
  <si>
    <t>PLE</t>
  </si>
  <si>
    <t>Tư vấn Xây dựng Petrolimex</t>
  </si>
  <si>
    <t>Tư vấn và Đầu tư Phát triển Quảng Nam</t>
  </si>
  <si>
    <t>Thương mại Đầu tư SHB</t>
  </si>
  <si>
    <t>SCG</t>
  </si>
  <si>
    <t>Xây dựng SCG</t>
  </si>
  <si>
    <t>TKG</t>
  </si>
  <si>
    <t>SX và T.Mại Tùng Khánh</t>
  </si>
  <si>
    <t>UTT</t>
  </si>
  <si>
    <t>Môi trường Đô thị Thanh Trì</t>
  </si>
  <si>
    <t>VMT</t>
  </si>
  <si>
    <t>VTQ</t>
  </si>
  <si>
    <t>Việt Trung Quảng Bình</t>
  </si>
  <si>
    <t>HTC Holding JSC</t>
  </si>
  <si>
    <t>Tập đoàn Hoàng Kim Tây Nguyên</t>
  </si>
  <si>
    <t>MEL</t>
  </si>
  <si>
    <t>Thép Mê Lin</t>
  </si>
  <si>
    <t>Nhựa Tân Phú VN</t>
  </si>
  <si>
    <t>BGI Group</t>
  </si>
  <si>
    <t>CST</t>
  </si>
  <si>
    <t>Than Cao Sơn - TKV</t>
  </si>
  <si>
    <t>HSV</t>
  </si>
  <si>
    <t>Gang Thép Hà Nội</t>
  </si>
  <si>
    <t>LPT</t>
  </si>
  <si>
    <t>TM và SX Lập Phương Thành</t>
  </si>
  <si>
    <t>SGI</t>
  </si>
  <si>
    <t>ĐT PT Sài Gòn 3 Group</t>
  </si>
  <si>
    <t>TBH</t>
  </si>
  <si>
    <t>Tổng Bách Hóa</t>
  </si>
  <si>
    <t>VAB</t>
  </si>
  <si>
    <t>Ngân hàng Việt Á</t>
  </si>
  <si>
    <t>Quỹ ETF DCVFMVN30</t>
  </si>
  <si>
    <t>Quỹ ETF MAFM VN30</t>
  </si>
  <si>
    <t>Quỹ ETF DCVFMVN DIAMOND</t>
  </si>
  <si>
    <t>Tập đoàn Gelex</t>
  </si>
  <si>
    <t>Đầu tư TDG Global</t>
  </si>
  <si>
    <t>DXS</t>
  </si>
  <si>
    <t>Dịch vụ BĐS Đất Xanh</t>
  </si>
  <si>
    <t>Dịch vụ Bất động sản bán lẻ L5</t>
  </si>
  <si>
    <t>KHG</t>
  </si>
  <si>
    <t>DIN Capital</t>
  </si>
  <si>
    <t>ACG</t>
  </si>
  <si>
    <t>Gỗ An Cường</t>
  </si>
  <si>
    <t>BCA</t>
  </si>
  <si>
    <t>Công ty B.C.H</t>
  </si>
  <si>
    <t>BVL</t>
  </si>
  <si>
    <t>BV Land</t>
  </si>
  <si>
    <t>Dịch vụ Bất động sản thương mại L5</t>
  </si>
  <si>
    <t>CTCP 382 Đông Anh</t>
  </si>
  <si>
    <t>DBV</t>
  </si>
  <si>
    <t>QL và Sửa chữa đường bộ Vĩnh Phúc</t>
  </si>
  <si>
    <t>Chứng khoán DSC</t>
  </si>
  <si>
    <t>Kính Đáp Cầu</t>
  </si>
  <si>
    <t>Gốm Xây Dựng Yên Hưng</t>
  </si>
  <si>
    <t>PAP</t>
  </si>
  <si>
    <t>Cảng Phước An</t>
  </si>
  <si>
    <t>Bán buôn, thu mua nông thủy sản L5</t>
  </si>
  <si>
    <t>SSH</t>
  </si>
  <si>
    <t>Phát triển Sunshine Homes</t>
  </si>
  <si>
    <t>TOS</t>
  </si>
  <si>
    <t>Dịch vụ biển Tân Cảng</t>
  </si>
  <si>
    <t>CTCP RedstarCera</t>
  </si>
  <si>
    <t>VIMC Logistics</t>
  </si>
  <si>
    <t>BAF</t>
  </si>
  <si>
    <t>Nông nghiệp BAF Việt Nam</t>
  </si>
  <si>
    <t>FUCTVGF3</t>
  </si>
  <si>
    <t>Quỹ Đầu tư Tăng trưởng Thiên Việt 3</t>
  </si>
  <si>
    <t>FUEIP100</t>
  </si>
  <si>
    <t>ETF IPAAM VN100</t>
  </si>
  <si>
    <t>Năng lượng và Bất động sản MCG</t>
  </si>
  <si>
    <t>Tập đoàn TNT</t>
  </si>
  <si>
    <t>Phân phối dược phẩm L5</t>
  </si>
  <si>
    <t>Tập đoàn Alpha 7</t>
  </si>
  <si>
    <t>KSF</t>
  </si>
  <si>
    <t>Tập đoàn KSFinance</t>
  </si>
  <si>
    <t>VTZ</t>
  </si>
  <si>
    <t>Nhựa Việt Thành</t>
  </si>
  <si>
    <t>BIG</t>
  </si>
  <si>
    <t>BIG Invest Group</t>
  </si>
  <si>
    <t>DLM</t>
  </si>
  <si>
    <t>Chiếu sáng công cộng Đà Nẵng</t>
  </si>
  <si>
    <t>Tài chính cá nhân L5</t>
  </si>
  <si>
    <t>Cấp thoát nước Gia Lai</t>
  </si>
  <si>
    <t>Quoc te Holding</t>
  </si>
  <si>
    <t>MEY</t>
  </si>
  <si>
    <t>Tập đoàn Meey Land</t>
  </si>
  <si>
    <t>Tập đoàn MPT</t>
  </si>
  <si>
    <t>SZG</t>
  </si>
  <si>
    <t>Sonadezi Giang Điền</t>
  </si>
  <si>
    <t>TIN</t>
  </si>
  <si>
    <t>Tài chính Cổ phần Tín Việt</t>
  </si>
  <si>
    <t>LNST</t>
  </si>
  <si>
    <t>Tập đoàn Đạt Phương</t>
  </si>
  <si>
    <t>FUEKIV30</t>
  </si>
  <si>
    <t>KIM GROWTH VN30 ETF</t>
  </si>
  <si>
    <t>Quỹ ETF VINACAPITAL VN100</t>
  </si>
  <si>
    <t>GMH</t>
  </si>
  <si>
    <t>Minh Hưng Quảng Trị</t>
  </si>
  <si>
    <t>Đầu tư và Phát triển Y tế Việt Nhật</t>
  </si>
  <si>
    <t>Tập đoàn Khải Hoàn Land</t>
  </si>
  <si>
    <t>NO1</t>
  </si>
  <si>
    <t>PETROSETCO</t>
  </si>
  <si>
    <t>CMH Group</t>
  </si>
  <si>
    <t>HMR</t>
  </si>
  <si>
    <t>Đá Hoàng Mai</t>
  </si>
  <si>
    <t>HUD - Tasco</t>
  </si>
  <si>
    <t>Tập đoàn Thành Thái</t>
  </si>
  <si>
    <t>Vinaceglass JSC</t>
  </si>
  <si>
    <t>CNA</t>
  </si>
  <si>
    <t>GEE</t>
  </si>
  <si>
    <t>Thiết bị điện GELEX</t>
  </si>
  <si>
    <t>GTM</t>
  </si>
  <si>
    <t>Tập đoàn Tân Mai</t>
  </si>
  <si>
    <t>MCD</t>
  </si>
  <si>
    <t>Môi trường và Đô thị Đông Hà</t>
  </si>
  <si>
    <t>ODE</t>
  </si>
  <si>
    <t>Tập đoàn Truyền thông và Giải trí ODE</t>
  </si>
  <si>
    <t>TED</t>
  </si>
  <si>
    <t>Thiết kế GTVT</t>
  </si>
  <si>
    <t>Quản lý tài sản L5</t>
  </si>
  <si>
    <t>Công ty Cổ phần Đầu tư và Phát triển Việt Trung Nam</t>
  </si>
  <si>
    <t>VUA</t>
  </si>
  <si>
    <t>Chứng khoán Stanley Brothers</t>
  </si>
  <si>
    <t>Đầu tư và Phát triển Đô thị Dầu khí Cửu Long</t>
  </si>
  <si>
    <t>CRV</t>
  </si>
  <si>
    <t>Tập đoàn Bất động sản CRV</t>
  </si>
  <si>
    <t>Kỹ nghệ Đô Thành</t>
  </si>
  <si>
    <t>Vật liệu Xây dựng Đà Nẵng</t>
  </si>
  <si>
    <t>ELCOM</t>
  </si>
  <si>
    <t>Đầu tư Khai khoáng và Quản lý Tài sản FLC</t>
  </si>
  <si>
    <t>GDA</t>
  </si>
  <si>
    <t>Tôn Đông Á</t>
  </si>
  <si>
    <t>VICEM Hà Tiên</t>
  </si>
  <si>
    <t>LIZEN</t>
  </si>
  <si>
    <t>NCG</t>
  </si>
  <si>
    <t>Nova Consumer</t>
  </si>
  <si>
    <t>Sản xuất và Thương mại Nam Hoa</t>
  </si>
  <si>
    <t>Tập đoàn PC1</t>
  </si>
  <si>
    <t>Đầu tư ICAPITAL</t>
  </si>
  <si>
    <t>Victory Capital</t>
  </si>
  <si>
    <t>Bóng đèn Phích nước Rạng Đông</t>
  </si>
  <si>
    <t>Đầu tư Thương mại SMC</t>
  </si>
  <si>
    <t>Dây và Cáp điện Taya</t>
  </si>
  <si>
    <t>Xây dựng và Phát triển đô thị Bà Rịa - Vũng Tàu</t>
  </si>
  <si>
    <t>Phát triển Nhà và Đô thị IDICO</t>
  </si>
  <si>
    <t>Đầu tư và Xây dựng Cấp thoát nước</t>
  </si>
  <si>
    <t>Cơ điện Alphanam</t>
  </si>
  <si>
    <t>ATESCO.,JSC</t>
  </si>
  <si>
    <t>Sách và Thiết bị Bình Thuận</t>
  </si>
  <si>
    <t>Xây dựng và Đầu tư 492</t>
  </si>
  <si>
    <t xml:space="preserve">Thương mại - Dịch vụ - Vận tải Xi măng Hải Phòng </t>
  </si>
  <si>
    <t>Đầu tư IDJ Việt Nam</t>
  </si>
  <si>
    <t>Sách và Thiết bị Trường học Long An</t>
  </si>
  <si>
    <t>Đầu tư Xây dựng Lương Tài</t>
  </si>
  <si>
    <t>MDD</t>
  </si>
  <si>
    <t>Công ty Mai Động</t>
  </si>
  <si>
    <t>Phân bón và hóa chất dầu khí Đông Nam Bộ</t>
  </si>
  <si>
    <t>Dịch vụ Vận tải và Thương mại</t>
  </si>
  <si>
    <t>TKD</t>
  </si>
  <si>
    <t>Tư vấn thiết kế đường bộ</t>
  </si>
  <si>
    <t>Đầu tư và Thương mại TNG</t>
  </si>
  <si>
    <t>VKC Holdings</t>
  </si>
  <si>
    <t>28.1 JSC</t>
  </si>
  <si>
    <t>Du lịch và Thương mại Bằng Giang Cao Bằng - Vimico</t>
  </si>
  <si>
    <t>Bảo hiểm Nhà Rồng</t>
  </si>
  <si>
    <t>Biến thế và Vật liệu Điện Hà Nội</t>
  </si>
  <si>
    <t>Cấp thoát nước và Xây dựng Bảo Lộc</t>
  </si>
  <si>
    <t>XNK Thuỷ sản Cần Thơ</t>
  </si>
  <si>
    <t>Xây dựng Cao su Đồng Nai</t>
  </si>
  <si>
    <t>Xây dựng và Phát triển Cơ sở Hạ tầng</t>
  </si>
  <si>
    <t>Tổng công ty Chè Nghệ An - CTCP</t>
  </si>
  <si>
    <t>Tập đoàn CNT</t>
  </si>
  <si>
    <t>CVP</t>
  </si>
  <si>
    <t>Cảng Cửa Việt</t>
  </si>
  <si>
    <t>DKW</t>
  </si>
  <si>
    <t>Cấp nước sinh hoạt Châu Thành</t>
  </si>
  <si>
    <t>DSD</t>
  </si>
  <si>
    <t>DHC Suối Đôi</t>
  </si>
  <si>
    <t>DTH</t>
  </si>
  <si>
    <t>Vật tư Y tế Thanh Hóa</t>
  </si>
  <si>
    <t>Du lịch và Xuất nhập khẩu Lạng Sơn</t>
  </si>
  <si>
    <t>Lâm đặc sản xuất khẩu Quảng Nam</t>
  </si>
  <si>
    <t>GEM</t>
  </si>
  <si>
    <t>Vật tư Tổng hợp TP HCM</t>
  </si>
  <si>
    <t>Vật tư Hậu Giang</t>
  </si>
  <si>
    <t>HCO</t>
  </si>
  <si>
    <t>Bánh kẹo Hải Châu</t>
  </si>
  <si>
    <t>Dệt May Huế</t>
  </si>
  <si>
    <t>HHI</t>
  </si>
  <si>
    <t>Hoàng Hạc</t>
  </si>
  <si>
    <t>Đầu tư Thương mại Thủy sản</t>
  </si>
  <si>
    <t>Hợp tác lao động với nước ngoài</t>
  </si>
  <si>
    <t>KLC</t>
  </si>
  <si>
    <t>Du lịch Kim Liên</t>
  </si>
  <si>
    <t>LSG</t>
  </si>
  <si>
    <t>BĐS Sài Gòn Vina</t>
  </si>
  <si>
    <t>LTQ</t>
  </si>
  <si>
    <t>Lâm nghiệp Nguyễn Văn Trỗi</t>
  </si>
  <si>
    <t>MGR</t>
  </si>
  <si>
    <t>Tập đoàn MGROUP</t>
  </si>
  <si>
    <t>NTG</t>
  </si>
  <si>
    <t>Vận tải thủy bộ Kiên Giang</t>
  </si>
  <si>
    <t>PAT</t>
  </si>
  <si>
    <t>Phốt pho Apatit Việt Nam</t>
  </si>
  <si>
    <t>Vận tải Phương Đông Việt</t>
  </si>
  <si>
    <t>PPT</t>
  </si>
  <si>
    <t>Petro Times</t>
  </si>
  <si>
    <t>Xây lắp Dầu khí Việt Nam</t>
  </si>
  <si>
    <t>Đầu tư và Thương mại Dầu khí Nghệ An</t>
  </si>
  <si>
    <t>Đầu tư Xây dựng và Phát triển Hạ tầng Viễn Thông</t>
  </si>
  <si>
    <t>TBW</t>
  </si>
  <si>
    <t>Nước sạch Thái Bình</t>
  </si>
  <si>
    <t>UNM</t>
  </si>
  <si>
    <t>Liên hiệp XNK và Đầu tư Hà Nội</t>
  </si>
  <si>
    <t>Vận tải và Thuê Tàu biển Việt Nam</t>
  </si>
  <si>
    <t>VINACAP Kim Long</t>
  </si>
  <si>
    <t>Gạch Ngói Từ Sơn</t>
  </si>
  <si>
    <t>Xi măng và Khoáng sản Yên Bái</t>
  </si>
  <si>
    <t>Tập đoàn Tiên Sơn Thanh Hóa</t>
  </si>
  <si>
    <t>FUCTVGF4</t>
  </si>
  <si>
    <t>Quỹ Đầu tư Tăng trưởng Thiên Việt 4</t>
  </si>
  <si>
    <t>DVM</t>
  </si>
  <si>
    <t>Dược liệu Việt Nam</t>
  </si>
  <si>
    <t>GPC</t>
  </si>
  <si>
    <t>Tập đoàn Green+</t>
  </si>
  <si>
    <t>Tập đoàn MBG</t>
  </si>
  <si>
    <t>PCH</t>
  </si>
  <si>
    <t>Nhựa Picomat</t>
  </si>
  <si>
    <t>VVS</t>
  </si>
  <si>
    <t>CAR</t>
  </si>
  <si>
    <t>Tập đoàn Giáo dục Trí Việt</t>
  </si>
  <si>
    <t>CCD</t>
  </si>
  <si>
    <t>XD và Bảo trì cầu đường</t>
  </si>
  <si>
    <t>Đầu tư Xây dựng số 5</t>
  </si>
  <si>
    <t>CMM</t>
  </si>
  <si>
    <t>FVN</t>
  </si>
  <si>
    <t>Thiết kế và CN Việt Nam</t>
  </si>
  <si>
    <t>G30</t>
  </si>
  <si>
    <t>Gạch ngói 30-4</t>
  </si>
  <si>
    <t>IFA</t>
  </si>
  <si>
    <t>Bảo hiểm Viễn Đông</t>
  </si>
  <si>
    <t>Công Nghiệp và Xuất nhập khẩu Cao Su</t>
  </si>
  <si>
    <t>Tập đoàn Công nghệ CMC</t>
  </si>
  <si>
    <t>FUEDCMID</t>
  </si>
  <si>
    <t>Quỹ ETF DCVFMVNMIDCAP</t>
  </si>
  <si>
    <t>FUEKIVFS</t>
  </si>
  <si>
    <t>KIM GROWTH VNFINSELECT ETF</t>
  </si>
  <si>
    <t>Đầu tư Tài sản KOJI</t>
  </si>
  <si>
    <t>Viễn Đông</t>
  </si>
  <si>
    <t>BCH</t>
  </si>
  <si>
    <t>Dược Bảo Châu</t>
  </si>
  <si>
    <t>Cung ứng và Dịch vụ Kỹ thuật Hàng Hải</t>
  </si>
  <si>
    <t>Cơ khí và Lương thực Thực phẩm</t>
  </si>
  <si>
    <t>Xuất nhập khẩu Nông Sản Thực Phẩm Cà Mau</t>
  </si>
  <si>
    <t>Camimex</t>
  </si>
  <si>
    <t>DMS</t>
  </si>
  <si>
    <t>Dầu khí DMC-miền Nam</t>
  </si>
  <si>
    <t>GCF</t>
  </si>
  <si>
    <t>Đầu tư Xây dựng và Phát triển Vật liệu IDICO</t>
  </si>
  <si>
    <t>TVO</t>
  </si>
  <si>
    <t>Dầu thực vật Tân Bình</t>
  </si>
  <si>
    <t>Mạ kẽm công nghiệp Vingal-Vnsteel</t>
  </si>
  <si>
    <t>Đầu tư Phát triển Máy Việt Nam</t>
  </si>
  <si>
    <t>XDC</t>
  </si>
  <si>
    <t>Xây dựng Công trình Tân Cảng</t>
  </si>
  <si>
    <t>Tâp đoàn 911</t>
  </si>
  <si>
    <t>Quốc tế Sơn Hà</t>
  </si>
  <si>
    <t>Đầu tư &amp; Thương mại Vũ Đăng</t>
  </si>
  <si>
    <t>Đầu tư và Phát triển Công nghiệp Bảo Thư</t>
  </si>
  <si>
    <t xml:space="preserve">B </t>
  </si>
  <si>
    <t>Tập đoàn GCL</t>
  </si>
  <si>
    <t>SCI E&amp;C</t>
  </si>
  <si>
    <t>ABW</t>
  </si>
  <si>
    <t>Chứng khoán An Bình</t>
  </si>
  <si>
    <t>CCS</t>
  </si>
  <si>
    <t>Chíp Sáng</t>
  </si>
  <si>
    <t>Thực phẩm G.C</t>
  </si>
  <si>
    <t>Tập đoàn TDI</t>
  </si>
  <si>
    <t>Giao nhận Vận tải Miền Trung</t>
  </si>
  <si>
    <t>VNZ</t>
  </si>
  <si>
    <t>CTCP VNG</t>
  </si>
  <si>
    <t>FUEFCV50</t>
  </si>
  <si>
    <t>Quỹ ETF FPT CAPITAL VNX50</t>
  </si>
  <si>
    <t>FUEMAVND</t>
  </si>
  <si>
    <t>Quỹ ETF MAFM VNDIAMOND</t>
  </si>
  <si>
    <t>Chứng khoán HSC</t>
  </si>
  <si>
    <t>LienVietPostBank</t>
  </si>
  <si>
    <t>SBG</t>
  </si>
  <si>
    <t>Siba Group Jsc</t>
  </si>
  <si>
    <t>Đầu tư Phát triển ST8</t>
  </si>
  <si>
    <t>The Golden Group</t>
  </si>
  <si>
    <t>TPBank</t>
  </si>
  <si>
    <t>Chứng khoán Vietcap</t>
  </si>
  <si>
    <t>Chứng khoán Guotai Junan (Việt Nam)</t>
  </si>
  <si>
    <t>Sách và Thiết bị trường học Tp Hồ Chí Minh</t>
  </si>
  <si>
    <t>Đầu tư và Phát triển Sao Mai Việt</t>
  </si>
  <si>
    <t>KienlongBank</t>
  </si>
  <si>
    <t>XDT</t>
  </si>
  <si>
    <t>Đầu tư và Xây dựng TSG</t>
  </si>
  <si>
    <t>Quý 1.2023</t>
  </si>
  <si>
    <t>Dược Mediplantex</t>
  </si>
  <si>
    <t>Q1.2023</t>
  </si>
  <si>
    <t>hag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</si>
</sst>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m/dd/yyyy"/>
    <numFmt numFmtId="181" formatCode="0.0000%"/>
    <numFmt numFmtId="182" formatCode="#,##0.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%"/>
    <numFmt numFmtId="190" formatCode="0.0000E+00"/>
    <numFmt numFmtId="191" formatCode="0.00000E+00"/>
    <numFmt numFmtId="192" formatCode="0.000000E+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d\,\ yyyy"/>
    <numFmt numFmtId="198" formatCode="[$-409]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0"/>
      <color indexed="19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b/>
      <sz val="15"/>
      <color indexed="53"/>
      <name val="Times New Roman"/>
      <family val="0"/>
    </font>
    <font>
      <b/>
      <sz val="14"/>
      <color indexed="9"/>
      <name val="Times New Roman"/>
      <family val="0"/>
    </font>
    <font>
      <i/>
      <sz val="12"/>
      <color indexed="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sz val="12"/>
      <color rgb="FF1F497D"/>
      <name val="Times New Roman"/>
      <family val="1"/>
    </font>
    <font>
      <sz val="12"/>
      <color rgb="FF1F497D"/>
      <name val="Times New Roman"/>
      <family val="1"/>
    </font>
    <font>
      <sz val="12"/>
      <color theme="1"/>
      <name val="Times New Roman"/>
      <family val="1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60"/>
      <color theme="2" tint="-0.7499799728393555"/>
      <name val="Times New Roman"/>
      <family val="1"/>
    </font>
    <font>
      <b/>
      <sz val="20"/>
      <color theme="1"/>
      <name val="Times New Roman"/>
      <family val="1"/>
    </font>
    <font>
      <sz val="15"/>
      <color theme="1"/>
      <name val="Times New Roman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Fill="1" applyAlignment="1">
      <alignment/>
    </xf>
    <xf numFmtId="14" fontId="58" fillId="0" borderId="0" xfId="42" applyNumberFormat="1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61" fillId="0" borderId="0" xfId="0" applyFont="1" applyAlignment="1">
      <alignment/>
    </xf>
    <xf numFmtId="0" fontId="58" fillId="0" borderId="0" xfId="0" applyFont="1" applyFill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/>
    </xf>
    <xf numFmtId="1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2" fillId="34" borderId="10" xfId="0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9" fontId="64" fillId="0" borderId="0" xfId="59" applyFont="1" applyAlignment="1">
      <alignment horizontal="center" vertical="center"/>
    </xf>
    <xf numFmtId="9" fontId="64" fillId="0" borderId="0" xfId="0" applyNumberFormat="1" applyFont="1" applyAlignment="1">
      <alignment horizontal="center" vertical="center"/>
    </xf>
    <xf numFmtId="189" fontId="64" fillId="0" borderId="0" xfId="0" applyNumberFormat="1" applyFont="1" applyAlignment="1">
      <alignment horizontal="center" vertical="center"/>
    </xf>
    <xf numFmtId="0" fontId="64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4" fillId="0" borderId="10" xfId="0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9" fontId="64" fillId="0" borderId="10" xfId="0" applyNumberFormat="1" applyFont="1" applyBorder="1" applyAlignment="1">
      <alignment horizontal="center" vertical="center"/>
    </xf>
    <xf numFmtId="10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9" fontId="66" fillId="35" borderId="10" xfId="0" applyNumberFormat="1" applyFont="1" applyFill="1" applyBorder="1" applyAlignment="1">
      <alignment horizontal="center" vertical="center" wrapText="1"/>
    </xf>
    <xf numFmtId="3" fontId="66" fillId="35" borderId="10" xfId="0" applyNumberFormat="1" applyFont="1" applyFill="1" applyBorder="1" applyAlignment="1">
      <alignment horizontal="center" vertical="center" wrapText="1"/>
    </xf>
    <xf numFmtId="3" fontId="66" fillId="36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/>
    </xf>
    <xf numFmtId="9" fontId="66" fillId="37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 wrapText="1"/>
    </xf>
    <xf numFmtId="0" fontId="66" fillId="4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7" fillId="13" borderId="10" xfId="0" applyFont="1" applyFill="1" applyBorder="1" applyAlignment="1" applyProtection="1">
      <alignment horizontal="center" vertical="center" wrapText="1"/>
      <protection hidden="1"/>
    </xf>
    <xf numFmtId="0" fontId="67" fillId="1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12" borderId="10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9" fontId="68" fillId="0" borderId="10" xfId="59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3" fontId="68" fillId="0" borderId="10" xfId="42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/>
    </xf>
    <xf numFmtId="9" fontId="68" fillId="0" borderId="11" xfId="59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64" fillId="0" borderId="0" xfId="0" applyFont="1" applyAlignment="1">
      <alignment horizontal="center"/>
    </xf>
    <xf numFmtId="0" fontId="68" fillId="33" borderId="10" xfId="53" applyFont="1" applyFill="1" applyBorder="1" applyAlignment="1" applyProtection="1">
      <alignment horizontal="center" vertical="center" wrapText="1"/>
      <protection hidden="1"/>
    </xf>
    <xf numFmtId="0" fontId="66" fillId="19" borderId="10" xfId="0" applyFont="1" applyFill="1" applyBorder="1" applyAlignment="1">
      <alignment horizontal="center" vertical="center" wrapText="1"/>
    </xf>
    <xf numFmtId="10" fontId="66" fillId="19" borderId="10" xfId="0" applyNumberFormat="1" applyFont="1" applyFill="1" applyBorder="1" applyAlignment="1">
      <alignment horizontal="center" vertical="center" wrapText="1"/>
    </xf>
    <xf numFmtId="3" fontId="66" fillId="19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 vertical="center"/>
    </xf>
    <xf numFmtId="3" fontId="68" fillId="33" borderId="10" xfId="42" applyNumberFormat="1" applyFont="1" applyFill="1" applyBorder="1" applyAlignment="1" applyProtection="1">
      <alignment horizontal="right" vertical="center"/>
      <protection hidden="1"/>
    </xf>
    <xf numFmtId="3" fontId="68" fillId="0" borderId="10" xfId="59" applyNumberFormat="1" applyFont="1" applyFill="1" applyBorder="1" applyAlignment="1">
      <alignment horizontal="right" vertical="center"/>
    </xf>
    <xf numFmtId="3" fontId="6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3" fontId="64" fillId="0" borderId="10" xfId="0" applyNumberFormat="1" applyFont="1" applyBorder="1" applyAlignment="1">
      <alignment horizontal="center"/>
    </xf>
    <xf numFmtId="10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9" fontId="64" fillId="39" borderId="10" xfId="0" applyNumberFormat="1" applyFont="1" applyFill="1" applyBorder="1" applyAlignment="1">
      <alignment horizontal="center"/>
    </xf>
    <xf numFmtId="9" fontId="64" fillId="40" borderId="10" xfId="0" applyNumberFormat="1" applyFont="1" applyFill="1" applyBorder="1" applyAlignment="1">
      <alignment horizontal="center"/>
    </xf>
    <xf numFmtId="9" fontId="64" fillId="41" borderId="10" xfId="0" applyNumberFormat="1" applyFont="1" applyFill="1" applyBorder="1" applyAlignment="1">
      <alignment horizontal="center"/>
    </xf>
    <xf numFmtId="9" fontId="64" fillId="39" borderId="10" xfId="0" applyNumberFormat="1" applyFont="1" applyFill="1" applyBorder="1" applyAlignment="1">
      <alignment horizontal="center" vertical="center"/>
    </xf>
    <xf numFmtId="9" fontId="64" fillId="42" borderId="10" xfId="0" applyNumberFormat="1" applyFont="1" applyFill="1" applyBorder="1" applyAlignment="1">
      <alignment horizontal="center"/>
    </xf>
    <xf numFmtId="183" fontId="64" fillId="0" borderId="10" xfId="0" applyNumberFormat="1" applyFont="1" applyBorder="1" applyAlignment="1">
      <alignment horizontal="center" vertical="center"/>
    </xf>
    <xf numFmtId="189" fontId="64" fillId="0" borderId="10" xfId="0" applyNumberFormat="1" applyFont="1" applyBorder="1" applyAlignment="1">
      <alignment horizontal="center" vertical="center"/>
    </xf>
    <xf numFmtId="9" fontId="64" fillId="42" borderId="10" xfId="0" applyNumberFormat="1" applyFont="1" applyFill="1" applyBorder="1" applyAlignment="1">
      <alignment horizontal="center" vertical="center"/>
    </xf>
    <xf numFmtId="9" fontId="64" fillId="40" borderId="10" xfId="0" applyNumberFormat="1" applyFont="1" applyFill="1" applyBorder="1" applyAlignment="1">
      <alignment horizontal="center" vertical="center"/>
    </xf>
    <xf numFmtId="9" fontId="64" fillId="41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/>
    </xf>
    <xf numFmtId="9" fontId="64" fillId="0" borderId="10" xfId="0" applyNumberFormat="1" applyFont="1" applyBorder="1" applyAlignment="1">
      <alignment horizontal="center"/>
    </xf>
    <xf numFmtId="3" fontId="64" fillId="0" borderId="0" xfId="0" applyNumberFormat="1" applyFont="1" applyAlignment="1">
      <alignment horizontal="right" vertical="center"/>
    </xf>
    <xf numFmtId="49" fontId="64" fillId="0" borderId="10" xfId="0" applyNumberFormat="1" applyFont="1" applyBorder="1" applyAlignment="1">
      <alignment horizontal="right" vertical="center"/>
    </xf>
    <xf numFmtId="3" fontId="64" fillId="0" borderId="10" xfId="0" applyNumberFormat="1" applyFont="1" applyFill="1" applyBorder="1" applyAlignment="1">
      <alignment horizontal="right" vertical="center"/>
    </xf>
    <xf numFmtId="3" fontId="64" fillId="0" borderId="10" xfId="0" applyNumberFormat="1" applyFont="1" applyFill="1" applyBorder="1" applyAlignment="1">
      <alignment vertical="center"/>
    </xf>
    <xf numFmtId="0" fontId="66" fillId="4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64" fillId="0" borderId="10" xfId="0" applyNumberFormat="1" applyFont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3" fontId="64" fillId="0" borderId="0" xfId="0" applyNumberFormat="1" applyFont="1" applyFill="1" applyBorder="1" applyAlignment="1">
      <alignment horizontal="right" vertical="center"/>
    </xf>
    <xf numFmtId="9" fontId="64" fillId="0" borderId="0" xfId="0" applyNumberFormat="1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center" vertical="center"/>
    </xf>
    <xf numFmtId="10" fontId="64" fillId="0" borderId="0" xfId="0" applyNumberFormat="1" applyFont="1" applyFill="1" applyBorder="1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3" fontId="64" fillId="0" borderId="1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2" fontId="64" fillId="0" borderId="0" xfId="0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9" fontId="64" fillId="41" borderId="0" xfId="0" applyNumberFormat="1" applyFont="1" applyFill="1" applyBorder="1" applyAlignment="1">
      <alignment horizontal="center" vertical="center"/>
    </xf>
    <xf numFmtId="10" fontId="64" fillId="0" borderId="0" xfId="0" applyNumberFormat="1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left" vertical="center" wrapText="1"/>
    </xf>
    <xf numFmtId="182" fontId="64" fillId="0" borderId="10" xfId="0" applyNumberFormat="1" applyFont="1" applyBorder="1" applyAlignment="1">
      <alignment horizontal="center" vertical="center"/>
    </xf>
    <xf numFmtId="9" fontId="64" fillId="42" borderId="10" xfId="59" applyFont="1" applyFill="1" applyBorder="1" applyAlignment="1">
      <alignment horizontal="center" vertical="center"/>
    </xf>
    <xf numFmtId="9" fontId="64" fillId="41" borderId="10" xfId="59" applyFont="1" applyFill="1" applyBorder="1" applyAlignment="1">
      <alignment horizontal="center" vertical="center"/>
    </xf>
    <xf numFmtId="9" fontId="64" fillId="39" borderId="10" xfId="59" applyFont="1" applyFill="1" applyBorder="1" applyAlignment="1">
      <alignment horizontal="center" vertical="center"/>
    </xf>
    <xf numFmtId="9" fontId="64" fillId="40" borderId="10" xfId="59" applyFont="1" applyFill="1" applyBorder="1" applyAlignment="1">
      <alignment horizontal="center" vertical="center"/>
    </xf>
    <xf numFmtId="0" fontId="64" fillId="33" borderId="0" xfId="0" applyFont="1" applyFill="1" applyAlignment="1" applyProtection="1">
      <alignment horizontal="center" vertical="center"/>
      <protection hidden="1"/>
    </xf>
    <xf numFmtId="182" fontId="68" fillId="0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Border="1" applyAlignment="1">
      <alignment/>
    </xf>
    <xf numFmtId="3" fontId="64" fillId="0" borderId="10" xfId="0" applyNumberFormat="1" applyFont="1" applyBorder="1" applyAlignment="1">
      <alignment vertical="center"/>
    </xf>
    <xf numFmtId="3" fontId="64" fillId="0" borderId="10" xfId="0" applyNumberFormat="1" applyFont="1" applyBorder="1" applyAlignment="1">
      <alignment/>
    </xf>
    <xf numFmtId="10" fontId="64" fillId="0" borderId="10" xfId="0" applyNumberFormat="1" applyFont="1" applyBorder="1" applyAlignment="1">
      <alignment/>
    </xf>
    <xf numFmtId="0" fontId="70" fillId="43" borderId="12" xfId="0" applyFont="1" applyFill="1" applyBorder="1" applyAlignment="1">
      <alignment horizontal="center" vertical="center"/>
    </xf>
    <xf numFmtId="0" fontId="70" fillId="43" borderId="13" xfId="0" applyFont="1" applyFill="1" applyBorder="1" applyAlignment="1">
      <alignment horizontal="center" vertical="center"/>
    </xf>
    <xf numFmtId="0" fontId="67" fillId="35" borderId="11" xfId="0" applyFont="1" applyFill="1" applyBorder="1" applyAlignment="1" applyProtection="1">
      <alignment horizontal="center" vertical="center"/>
      <protection hidden="1"/>
    </xf>
    <xf numFmtId="0" fontId="67" fillId="35" borderId="14" xfId="0" applyFont="1" applyFill="1" applyBorder="1" applyAlignment="1" applyProtection="1">
      <alignment horizontal="center" vertical="center"/>
      <protection hidden="1"/>
    </xf>
    <xf numFmtId="0" fontId="71" fillId="44" borderId="15" xfId="0" applyFont="1" applyFill="1" applyBorder="1" applyAlignment="1" applyProtection="1">
      <alignment horizontal="center" vertical="center"/>
      <protection hidden="1"/>
    </xf>
    <xf numFmtId="0" fontId="71" fillId="44" borderId="16" xfId="0" applyFont="1" applyFill="1" applyBorder="1" applyAlignment="1" applyProtection="1">
      <alignment horizontal="center" vertical="center"/>
      <protection hidden="1"/>
    </xf>
    <xf numFmtId="0" fontId="71" fillId="44" borderId="17" xfId="0" applyFont="1" applyFill="1" applyBorder="1" applyAlignment="1" applyProtection="1">
      <alignment horizontal="center" vertical="center"/>
      <protection hidden="1"/>
    </xf>
    <xf numFmtId="0" fontId="71" fillId="44" borderId="18" xfId="0" applyFont="1" applyFill="1" applyBorder="1" applyAlignment="1" applyProtection="1">
      <alignment horizontal="center" vertical="center"/>
      <protection hidden="1"/>
    </xf>
    <xf numFmtId="0" fontId="71" fillId="44" borderId="19" xfId="0" applyFont="1" applyFill="1" applyBorder="1" applyAlignment="1" applyProtection="1">
      <alignment horizontal="center" vertical="center"/>
      <protection hidden="1"/>
    </xf>
    <xf numFmtId="0" fontId="71" fillId="44" borderId="20" xfId="0" applyFont="1" applyFill="1" applyBorder="1" applyAlignment="1" applyProtection="1">
      <alignment horizontal="center" vertical="center"/>
      <protection hidden="1"/>
    </xf>
    <xf numFmtId="0" fontId="71" fillId="40" borderId="21" xfId="0" applyFont="1" applyFill="1" applyBorder="1" applyAlignment="1">
      <alignment horizontal="center" vertical="center"/>
    </xf>
    <xf numFmtId="0" fontId="71" fillId="40" borderId="22" xfId="0" applyFont="1" applyFill="1" applyBorder="1" applyAlignment="1">
      <alignment horizontal="center" vertical="center"/>
    </xf>
    <xf numFmtId="0" fontId="71" fillId="40" borderId="23" xfId="0" applyFont="1" applyFill="1" applyBorder="1" applyAlignment="1">
      <alignment horizontal="center" vertical="center"/>
    </xf>
    <xf numFmtId="0" fontId="71" fillId="40" borderId="24" xfId="0" applyFont="1" applyFill="1" applyBorder="1" applyAlignment="1">
      <alignment horizontal="center" vertical="center"/>
    </xf>
    <xf numFmtId="0" fontId="72" fillId="37" borderId="21" xfId="0" applyFont="1" applyFill="1" applyBorder="1" applyAlignment="1" applyProtection="1">
      <alignment horizontal="left" vertical="center"/>
      <protection hidden="1"/>
    </xf>
    <xf numFmtId="0" fontId="72" fillId="37" borderId="22" xfId="0" applyFont="1" applyFill="1" applyBorder="1" applyAlignment="1" applyProtection="1">
      <alignment horizontal="left" vertical="center"/>
      <protection hidden="1"/>
    </xf>
    <xf numFmtId="0" fontId="72" fillId="37" borderId="25" xfId="0" applyFont="1" applyFill="1" applyBorder="1" applyAlignment="1" applyProtection="1">
      <alignment horizontal="left" vertical="center"/>
      <protection hidden="1"/>
    </xf>
    <xf numFmtId="0" fontId="72" fillId="37" borderId="23" xfId="0" applyFont="1" applyFill="1" applyBorder="1" applyAlignment="1" applyProtection="1">
      <alignment horizontal="left" vertical="center"/>
      <protection hidden="1"/>
    </xf>
    <xf numFmtId="0" fontId="72" fillId="37" borderId="24" xfId="0" applyFont="1" applyFill="1" applyBorder="1" applyAlignment="1" applyProtection="1">
      <alignment horizontal="left" vertical="center"/>
      <protection hidden="1"/>
    </xf>
    <xf numFmtId="0" fontId="72" fillId="37" borderId="26" xfId="0" applyFont="1" applyFill="1" applyBorder="1" applyAlignment="1" applyProtection="1">
      <alignment horizontal="left" vertical="center"/>
      <protection hidden="1"/>
    </xf>
    <xf numFmtId="0" fontId="67" fillId="38" borderId="10" xfId="0" applyFont="1" applyFill="1" applyBorder="1" applyAlignment="1">
      <alignment horizontal="center" vertical="center"/>
    </xf>
    <xf numFmtId="0" fontId="67" fillId="13" borderId="10" xfId="0" applyFont="1" applyFill="1" applyBorder="1" applyAlignment="1" applyProtection="1">
      <alignment horizontal="center" vertical="center"/>
      <protection hidden="1"/>
    </xf>
    <xf numFmtId="0" fontId="67" fillId="12" borderId="10" xfId="0" applyFont="1" applyFill="1" applyBorder="1" applyAlignment="1">
      <alignment horizontal="center" vertical="center"/>
    </xf>
    <xf numFmtId="0" fontId="69" fillId="40" borderId="21" xfId="0" applyFont="1" applyFill="1" applyBorder="1" applyAlignment="1">
      <alignment horizontal="center" vertical="center"/>
    </xf>
    <xf numFmtId="0" fontId="69" fillId="40" borderId="25" xfId="0" applyFont="1" applyFill="1" applyBorder="1" applyAlignment="1">
      <alignment horizontal="center" vertical="center"/>
    </xf>
    <xf numFmtId="0" fontId="69" fillId="40" borderId="27" xfId="0" applyFont="1" applyFill="1" applyBorder="1" applyAlignment="1">
      <alignment horizontal="center" vertical="center"/>
    </xf>
    <xf numFmtId="0" fontId="69" fillId="40" borderId="28" xfId="0" applyFont="1" applyFill="1" applyBorder="1" applyAlignment="1">
      <alignment horizontal="center" vertical="center"/>
    </xf>
    <xf numFmtId="0" fontId="69" fillId="40" borderId="23" xfId="0" applyFont="1" applyFill="1" applyBorder="1" applyAlignment="1">
      <alignment horizontal="center" vertical="center"/>
    </xf>
    <xf numFmtId="0" fontId="69" fillId="40" borderId="26" xfId="0" applyFont="1" applyFill="1" applyBorder="1" applyAlignment="1">
      <alignment horizontal="center" vertical="center"/>
    </xf>
    <xf numFmtId="0" fontId="64" fillId="37" borderId="21" xfId="0" applyFont="1" applyFill="1" applyBorder="1" applyAlignment="1">
      <alignment horizontal="left" vertical="center"/>
    </xf>
    <xf numFmtId="0" fontId="64" fillId="37" borderId="22" xfId="0" applyFont="1" applyFill="1" applyBorder="1" applyAlignment="1">
      <alignment horizontal="left" vertical="center"/>
    </xf>
    <xf numFmtId="0" fontId="64" fillId="37" borderId="25" xfId="0" applyFont="1" applyFill="1" applyBorder="1" applyAlignment="1">
      <alignment horizontal="left" vertical="center"/>
    </xf>
    <xf numFmtId="0" fontId="64" fillId="37" borderId="27" xfId="0" applyFont="1" applyFill="1" applyBorder="1" applyAlignment="1">
      <alignment horizontal="left" vertical="center"/>
    </xf>
    <xf numFmtId="0" fontId="64" fillId="37" borderId="0" xfId="0" applyFont="1" applyFill="1" applyBorder="1" applyAlignment="1">
      <alignment horizontal="left" vertical="center"/>
    </xf>
    <xf numFmtId="0" fontId="64" fillId="37" borderId="28" xfId="0" applyFont="1" applyFill="1" applyBorder="1" applyAlignment="1">
      <alignment horizontal="left" vertical="center"/>
    </xf>
    <xf numFmtId="0" fontId="64" fillId="37" borderId="23" xfId="0" applyFont="1" applyFill="1" applyBorder="1" applyAlignment="1">
      <alignment horizontal="left" vertical="center"/>
    </xf>
    <xf numFmtId="0" fontId="64" fillId="37" borderId="24" xfId="0" applyFont="1" applyFill="1" applyBorder="1" applyAlignment="1">
      <alignment horizontal="left" vertical="center"/>
    </xf>
    <xf numFmtId="0" fontId="64" fillId="37" borderId="26" xfId="0" applyFont="1" applyFill="1" applyBorder="1" applyAlignment="1">
      <alignment horizontal="left" vertical="center"/>
    </xf>
    <xf numFmtId="0" fontId="66" fillId="45" borderId="12" xfId="0" applyFont="1" applyFill="1" applyBorder="1" applyAlignment="1">
      <alignment horizontal="center" vertical="center"/>
    </xf>
    <xf numFmtId="0" fontId="66" fillId="45" borderId="13" xfId="0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 wrapText="1"/>
    </xf>
    <xf numFmtId="0" fontId="66" fillId="42" borderId="13" xfId="0" applyFont="1" applyFill="1" applyBorder="1" applyAlignment="1">
      <alignment horizontal="center" vertical="center" wrapText="1"/>
    </xf>
    <xf numFmtId="0" fontId="66" fillId="46" borderId="10" xfId="0" applyFont="1" applyFill="1" applyBorder="1" applyAlignment="1">
      <alignment horizontal="center" vertical="center"/>
    </xf>
    <xf numFmtId="0" fontId="66" fillId="9" borderId="11" xfId="0" applyFont="1" applyFill="1" applyBorder="1" applyAlignment="1">
      <alignment horizontal="center" vertical="center"/>
    </xf>
    <xf numFmtId="0" fontId="66" fillId="9" borderId="29" xfId="0" applyFont="1" applyFill="1" applyBorder="1" applyAlignment="1">
      <alignment horizontal="center" vertical="center"/>
    </xf>
    <xf numFmtId="0" fontId="66" fillId="9" borderId="14" xfId="0" applyFont="1" applyFill="1" applyBorder="1" applyAlignment="1">
      <alignment horizontal="center" vertical="center"/>
    </xf>
    <xf numFmtId="10" fontId="66" fillId="25" borderId="11" xfId="0" applyNumberFormat="1" applyFont="1" applyFill="1" applyBorder="1" applyAlignment="1">
      <alignment horizontal="center" vertical="center" wrapText="1"/>
    </xf>
    <xf numFmtId="10" fontId="66" fillId="25" borderId="14" xfId="0" applyNumberFormat="1" applyFont="1" applyFill="1" applyBorder="1" applyAlignment="1">
      <alignment horizontal="center" vertical="center" wrapText="1"/>
    </xf>
    <xf numFmtId="3" fontId="66" fillId="25" borderId="11" xfId="0" applyNumberFormat="1" applyFont="1" applyFill="1" applyBorder="1" applyAlignment="1">
      <alignment horizontal="center" vertical="center"/>
    </xf>
    <xf numFmtId="3" fontId="66" fillId="25" borderId="29" xfId="0" applyNumberFormat="1" applyFont="1" applyFill="1" applyBorder="1" applyAlignment="1">
      <alignment horizontal="center" vertical="center"/>
    </xf>
    <xf numFmtId="3" fontId="66" fillId="25" borderId="14" xfId="0" applyNumberFormat="1" applyFont="1" applyFill="1" applyBorder="1" applyAlignment="1">
      <alignment horizontal="center" vertical="center"/>
    </xf>
    <xf numFmtId="0" fontId="66" fillId="9" borderId="10" xfId="0" applyFont="1" applyFill="1" applyBorder="1" applyAlignment="1">
      <alignment horizontal="center" vertical="center"/>
    </xf>
    <xf numFmtId="10" fontId="66" fillId="25" borderId="11" xfId="0" applyNumberFormat="1" applyFont="1" applyFill="1" applyBorder="1" applyAlignment="1">
      <alignment horizontal="center" vertical="center"/>
    </xf>
    <xf numFmtId="10" fontId="66" fillId="25" borderId="29" xfId="0" applyNumberFormat="1" applyFont="1" applyFill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6" fillId="45" borderId="32" xfId="0" applyFont="1" applyFill="1" applyBorder="1" applyAlignment="1">
      <alignment horizontal="center" vertical="center"/>
    </xf>
    <xf numFmtId="0" fontId="64" fillId="37" borderId="21" xfId="0" applyFont="1" applyFill="1" applyBorder="1" applyAlignment="1">
      <alignment horizontal="left" vertical="center" wrapText="1"/>
    </xf>
    <xf numFmtId="0" fontId="64" fillId="37" borderId="22" xfId="0" applyFont="1" applyFill="1" applyBorder="1" applyAlignment="1">
      <alignment horizontal="left" vertical="center" wrapText="1"/>
    </xf>
    <xf numFmtId="0" fontId="64" fillId="37" borderId="25" xfId="0" applyFont="1" applyFill="1" applyBorder="1" applyAlignment="1">
      <alignment horizontal="left" vertical="center" wrapText="1"/>
    </xf>
    <xf numFmtId="0" fontId="64" fillId="37" borderId="23" xfId="0" applyFont="1" applyFill="1" applyBorder="1" applyAlignment="1">
      <alignment horizontal="left" vertical="center" wrapText="1"/>
    </xf>
    <xf numFmtId="0" fontId="64" fillId="37" borderId="24" xfId="0" applyFont="1" applyFill="1" applyBorder="1" applyAlignment="1">
      <alignment horizontal="left" vertical="center" wrapText="1"/>
    </xf>
    <xf numFmtId="0" fontId="64" fillId="37" borderId="26" xfId="0" applyFont="1" applyFill="1" applyBorder="1" applyAlignment="1">
      <alignment horizontal="left" vertical="center" wrapText="1"/>
    </xf>
    <xf numFmtId="0" fontId="69" fillId="40" borderId="22" xfId="0" applyFont="1" applyFill="1" applyBorder="1" applyAlignment="1">
      <alignment horizontal="center" vertical="center"/>
    </xf>
    <xf numFmtId="0" fontId="69" fillId="40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8"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142875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19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133350</xdr:rowOff>
    </xdr:from>
    <xdr:to>
      <xdr:col>14</xdr:col>
      <xdr:colOff>647700</xdr:colOff>
      <xdr:row>5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3105150" y="133350"/>
          <a:ext cx="1107757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3"/>
          <xdr:cNvSpPr>
            <a:spLocks/>
          </xdr:cNvSpPr>
        </xdr:nvSpPr>
        <xdr:spPr>
          <a:xfrm>
            <a:off x="2952749" y="11825"/>
            <a:ext cx="7990370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4"/>
          <xdr:cNvSpPr>
            <a:spLocks/>
          </xdr:cNvSpPr>
        </xdr:nvSpPr>
        <xdr:spPr>
          <a:xfrm>
            <a:off x="12263267" y="0"/>
            <a:ext cx="1798181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3085927" y="11825"/>
            <a:ext cx="983858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3439119" y="94597"/>
            <a:ext cx="7053759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981075</xdr:colOff>
      <xdr:row>5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0" y="200025"/>
          <a:ext cx="11087100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3"/>
          <xdr:cNvSpPr>
            <a:spLocks/>
          </xdr:cNvSpPr>
        </xdr:nvSpPr>
        <xdr:spPr>
          <a:xfrm>
            <a:off x="2952749" y="11825"/>
            <a:ext cx="7984811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4"/>
          <xdr:cNvSpPr>
            <a:spLocks/>
          </xdr:cNvSpPr>
        </xdr:nvSpPr>
        <xdr:spPr>
          <a:xfrm>
            <a:off x="12266046" y="0"/>
            <a:ext cx="1787064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3094265" y="11825"/>
            <a:ext cx="975520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3439119" y="94597"/>
            <a:ext cx="7048201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1847850</xdr:colOff>
      <xdr:row>0</xdr:row>
      <xdr:rowOff>0</xdr:rowOff>
    </xdr:from>
    <xdr:to>
      <xdr:col>19</xdr:col>
      <xdr:colOff>133350</xdr:colOff>
      <xdr:row>4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4848225" y="0"/>
          <a:ext cx="957262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2"/>
          <xdr:cNvSpPr>
            <a:spLocks/>
          </xdr:cNvSpPr>
        </xdr:nvSpPr>
        <xdr:spPr>
          <a:xfrm>
            <a:off x="2952749" y="11825"/>
            <a:ext cx="7987590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3"/>
          <xdr:cNvSpPr>
            <a:spLocks/>
          </xdr:cNvSpPr>
        </xdr:nvSpPr>
        <xdr:spPr>
          <a:xfrm>
            <a:off x="12266046" y="0"/>
            <a:ext cx="1792622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3085927" y="11825"/>
            <a:ext cx="983858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6"/>
          <xdr:cNvSpPr txBox="1">
            <a:spLocks noChangeArrowheads="1"/>
          </xdr:cNvSpPr>
        </xdr:nvSpPr>
        <xdr:spPr>
          <a:xfrm>
            <a:off x="3439119" y="94597"/>
            <a:ext cx="7045422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xplus@stoxplus.com" TargetMode="External" /><Relationship Id="rId2" Type="http://schemas.openxmlformats.org/officeDocument/2006/relationships/hyperlink" Target="mailto:ha.nguyen@stoxplus.c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5">
      <c r="A1" s="10" t="s">
        <v>0</v>
      </c>
    </row>
    <row r="2" ht="15">
      <c r="A2" s="9" t="s">
        <v>1</v>
      </c>
    </row>
    <row r="3" ht="15">
      <c r="A3" s="9" t="s">
        <v>2</v>
      </c>
    </row>
    <row r="4" ht="15">
      <c r="A4" s="9" t="s">
        <v>3</v>
      </c>
    </row>
    <row r="5" ht="15">
      <c r="A5" s="11" t="s">
        <v>4</v>
      </c>
    </row>
    <row r="6" ht="15">
      <c r="A6" s="9"/>
    </row>
    <row r="7" ht="15">
      <c r="A7" s="9" t="s">
        <v>5</v>
      </c>
    </row>
    <row r="8" ht="15">
      <c r="A8" s="9" t="s">
        <v>6</v>
      </c>
    </row>
    <row r="9" ht="15">
      <c r="A9" s="9" t="s">
        <v>7</v>
      </c>
    </row>
    <row r="10" ht="15">
      <c r="A10" s="11" t="s">
        <v>8</v>
      </c>
    </row>
    <row r="11" ht="15.75">
      <c r="A11" s="7"/>
    </row>
    <row r="12" ht="15.75">
      <c r="A12" s="4"/>
    </row>
    <row r="13" ht="15.75">
      <c r="A13" s="5"/>
    </row>
    <row r="14" ht="15.75">
      <c r="A14" s="5"/>
    </row>
    <row r="15" ht="15">
      <c r="A15" s="6"/>
    </row>
  </sheetData>
  <sheetProtection/>
  <hyperlinks>
    <hyperlink ref="A5" r:id="rId1" display="mailto:stoxplus@stoxplus.com"/>
    <hyperlink ref="A10" r:id="rId2" display="mailto:ha.nguyen@stoxplus.com"/>
  </hyperlinks>
  <printOptions/>
  <pageMargins left="0.7" right="0.7" top="0.75" bottom="0.75" header="0.3" footer="0.3"/>
  <pageSetup fitToHeight="0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2026</v>
      </c>
      <c r="B1" t="s">
        <v>2027</v>
      </c>
    </row>
    <row r="2" spans="1:2" ht="15">
      <c r="A2" t="s">
        <v>2028</v>
      </c>
      <c r="B2" t="s">
        <v>2029</v>
      </c>
    </row>
    <row r="3" spans="1:2" ht="15">
      <c r="A3" t="s">
        <v>2030</v>
      </c>
      <c r="B3" t="s">
        <v>2032</v>
      </c>
    </row>
    <row r="6" spans="1:2" ht="15">
      <c r="A6" t="s">
        <v>2020</v>
      </c>
      <c r="B6" t="s">
        <v>2021</v>
      </c>
    </row>
    <row r="7" spans="1:2" ht="15">
      <c r="A7" t="s">
        <v>2022</v>
      </c>
      <c r="B7" t="s">
        <v>2023</v>
      </c>
    </row>
    <row r="8" spans="1:2" ht="15">
      <c r="A8" t="s">
        <v>2024</v>
      </c>
      <c r="B8" t="s">
        <v>2025</v>
      </c>
    </row>
    <row r="9" ht="15">
      <c r="A9" t="s">
        <v>2031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5:L1023"/>
  <sheetViews>
    <sheetView zoomScalePageLayoutView="0" workbookViewId="0" topLeftCell="A13">
      <selection activeCell="A1" sqref="A1"/>
    </sheetView>
  </sheetViews>
  <sheetFormatPr defaultColWidth="9.140625" defaultRowHeight="15"/>
  <cols>
    <col min="1" max="2" width="9.140625" style="2" customWidth="1"/>
    <col min="3" max="3" width="12.8515625" style="2" customWidth="1"/>
    <col min="4" max="4" width="9.140625" style="2" customWidth="1"/>
    <col min="5" max="5" width="15.57421875" style="2" bestFit="1" customWidth="1"/>
    <col min="6" max="6" width="15.57421875" style="2" customWidth="1"/>
    <col min="7" max="7" width="10.7109375" style="2" customWidth="1"/>
    <col min="8" max="8" width="11.7109375" style="2" customWidth="1"/>
    <col min="9" max="9" width="11.28125" style="2" customWidth="1"/>
    <col min="10" max="10" width="11.7109375" style="2" customWidth="1"/>
    <col min="11" max="11" width="12.57421875" style="2" customWidth="1"/>
    <col min="12" max="12" width="12.140625" style="2" customWidth="1"/>
    <col min="13" max="13" width="9.140625" style="2" customWidth="1"/>
    <col min="14" max="14" width="14.28125" style="2" customWidth="1"/>
    <col min="15" max="15" width="9.140625" style="2" customWidth="1"/>
    <col min="16" max="16" width="11.140625" style="2" customWidth="1"/>
    <col min="17" max="17" width="19.421875" style="2" customWidth="1"/>
    <col min="18" max="18" width="9.140625" style="2" customWidth="1"/>
    <col min="19" max="19" width="14.00390625" style="2" customWidth="1"/>
    <col min="20" max="16384" width="9.140625" style="2" customWidth="1"/>
  </cols>
  <sheetData>
    <row r="1" s="1" customFormat="1" ht="13.5"/>
    <row r="2" s="1" customFormat="1" ht="13.5"/>
    <row r="3" s="1" customFormat="1" ht="13.5"/>
    <row r="4" s="1" customFormat="1" ht="13.5"/>
    <row r="5" spans="1:3" ht="15.75">
      <c r="A5" s="17" t="s">
        <v>13</v>
      </c>
      <c r="C5" s="14" t="s">
        <v>14</v>
      </c>
    </row>
    <row r="6" spans="1:12" ht="45">
      <c r="A6" s="17" t="s">
        <v>15</v>
      </c>
      <c r="B6" s="8"/>
      <c r="C6" s="13" t="s">
        <v>2033</v>
      </c>
      <c r="D6" s="8"/>
      <c r="E6" s="8"/>
      <c r="F6" s="8"/>
      <c r="G6" s="8"/>
      <c r="H6" s="8"/>
      <c r="I6" s="8"/>
      <c r="L6" s="3"/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6" ht="90">
      <c r="A8" s="17" t="s">
        <v>9</v>
      </c>
      <c r="B8" s="17" t="s">
        <v>10</v>
      </c>
      <c r="C8" s="17" t="s">
        <v>11</v>
      </c>
      <c r="D8" s="17" t="s">
        <v>12</v>
      </c>
      <c r="E8" s="17" t="s">
        <v>2034</v>
      </c>
      <c r="F8" s="17" t="s">
        <v>2035</v>
      </c>
    </row>
    <row r="9" spans="2:6" ht="15.75" hidden="1">
      <c r="B9" t="s">
        <v>16</v>
      </c>
      <c r="C9" t="s">
        <v>17</v>
      </c>
      <c r="D9" t="s">
        <v>18</v>
      </c>
      <c r="E9" t="s">
        <v>19</v>
      </c>
      <c r="F9" t="s">
        <v>20</v>
      </c>
    </row>
    <row r="10" spans="1:6" ht="15.75">
      <c r="A10" s="12">
        <v>1</v>
      </c>
      <c r="B10" s="14" t="s">
        <v>24</v>
      </c>
      <c r="C10" s="14" t="s">
        <v>25</v>
      </c>
      <c r="D10" s="14" t="s">
        <v>26</v>
      </c>
      <c r="E10" s="16">
        <v>36.64</v>
      </c>
      <c r="F10" s="15">
        <v>10500</v>
      </c>
    </row>
    <row r="11" spans="1:6" ht="15.75">
      <c r="A11" s="12">
        <v>2</v>
      </c>
      <c r="B11" s="14" t="s">
        <v>30</v>
      </c>
      <c r="C11" s="14" t="s">
        <v>31</v>
      </c>
      <c r="D11" s="14" t="s">
        <v>26</v>
      </c>
      <c r="E11" s="16">
        <v>10.27</v>
      </c>
      <c r="F11" s="15">
        <v>48500</v>
      </c>
    </row>
    <row r="12" spans="1:6" ht="15.75">
      <c r="A12" s="12">
        <v>3</v>
      </c>
      <c r="B12" s="14" t="s">
        <v>34</v>
      </c>
      <c r="C12" s="14" t="s">
        <v>35</v>
      </c>
      <c r="D12" s="14" t="s">
        <v>26</v>
      </c>
      <c r="E12" s="16">
        <v>7.1</v>
      </c>
      <c r="F12" s="15">
        <v>29600</v>
      </c>
    </row>
    <row r="13" spans="1:6" ht="15.75">
      <c r="A13" s="12">
        <v>4</v>
      </c>
      <c r="B13" s="14" t="s">
        <v>38</v>
      </c>
      <c r="C13" s="14" t="s">
        <v>39</v>
      </c>
      <c r="D13" s="14" t="s">
        <v>26</v>
      </c>
      <c r="E13" s="16">
        <v>5.72</v>
      </c>
      <c r="F13" s="15">
        <v>9200</v>
      </c>
    </row>
    <row r="14" spans="1:6" ht="15.75">
      <c r="A14" s="12">
        <v>5</v>
      </c>
      <c r="B14" s="14" t="s">
        <v>46</v>
      </c>
      <c r="C14" s="14" t="s">
        <v>47</v>
      </c>
      <c r="D14" s="14" t="s">
        <v>26</v>
      </c>
      <c r="E14" s="16">
        <v>-55.07</v>
      </c>
      <c r="F14" s="15">
        <v>9300</v>
      </c>
    </row>
    <row r="15" spans="1:6" ht="15.75">
      <c r="A15" s="12">
        <v>6</v>
      </c>
      <c r="B15" s="14" t="s">
        <v>50</v>
      </c>
      <c r="C15" s="14" t="s">
        <v>51</v>
      </c>
      <c r="D15" s="14" t="s">
        <v>26</v>
      </c>
      <c r="E15" s="16">
        <v>4.61</v>
      </c>
      <c r="F15" s="15">
        <v>11000</v>
      </c>
    </row>
    <row r="16" spans="1:6" ht="15.75">
      <c r="A16" s="12">
        <v>7</v>
      </c>
      <c r="B16" s="14" t="s">
        <v>52</v>
      </c>
      <c r="C16" s="14" t="s">
        <v>53</v>
      </c>
      <c r="D16" s="14" t="s">
        <v>26</v>
      </c>
      <c r="E16" s="16">
        <v>-1.96</v>
      </c>
      <c r="F16" s="15">
        <v>2700</v>
      </c>
    </row>
    <row r="17" spans="1:6" ht="15.75">
      <c r="A17" s="12">
        <v>8</v>
      </c>
      <c r="B17" s="14" t="s">
        <v>62</v>
      </c>
      <c r="C17" s="14" t="s">
        <v>63</v>
      </c>
      <c r="D17" s="14" t="s">
        <v>26</v>
      </c>
      <c r="E17" s="16">
        <v>14.17</v>
      </c>
      <c r="F17" s="15">
        <v>12200</v>
      </c>
    </row>
    <row r="18" spans="1:6" ht="15.75">
      <c r="A18" s="12">
        <v>9</v>
      </c>
      <c r="B18" s="14" t="s">
        <v>68</v>
      </c>
      <c r="C18" s="14" t="s">
        <v>69</v>
      </c>
      <c r="D18" s="14" t="s">
        <v>26</v>
      </c>
      <c r="E18" s="16">
        <v>-97.57</v>
      </c>
      <c r="F18" s="15">
        <v>6500</v>
      </c>
    </row>
    <row r="19" spans="1:6" ht="15.75">
      <c r="A19" s="12">
        <v>10</v>
      </c>
      <c r="B19" s="14" t="s">
        <v>70</v>
      </c>
      <c r="C19" s="14" t="s">
        <v>71</v>
      </c>
      <c r="D19" s="14" t="s">
        <v>26</v>
      </c>
      <c r="E19" s="16">
        <v>7.91</v>
      </c>
      <c r="F19" s="15">
        <v>18800</v>
      </c>
    </row>
    <row r="20" spans="1:6" ht="15.75">
      <c r="A20" s="12">
        <v>11</v>
      </c>
      <c r="B20" s="14" t="s">
        <v>86</v>
      </c>
      <c r="C20" s="14" t="s">
        <v>87</v>
      </c>
      <c r="D20" s="14" t="s">
        <v>26</v>
      </c>
      <c r="E20" s="16">
        <v>27.05</v>
      </c>
      <c r="F20" s="15">
        <v>15200</v>
      </c>
    </row>
    <row r="21" spans="1:6" ht="15.75">
      <c r="A21" s="12">
        <v>12</v>
      </c>
      <c r="B21" s="14" t="s">
        <v>88</v>
      </c>
      <c r="C21" s="14" t="s">
        <v>89</v>
      </c>
      <c r="D21" s="14" t="s">
        <v>26</v>
      </c>
      <c r="E21" s="16">
        <v>-14.34</v>
      </c>
      <c r="F21" s="15">
        <v>4000</v>
      </c>
    </row>
    <row r="22" spans="1:6" ht="15.75">
      <c r="A22" s="12">
        <v>13</v>
      </c>
      <c r="B22" s="14" t="s">
        <v>90</v>
      </c>
      <c r="C22" s="14" t="s">
        <v>91</v>
      </c>
      <c r="D22" s="14" t="s">
        <v>26</v>
      </c>
      <c r="E22" s="16">
        <v>1.09</v>
      </c>
      <c r="F22" s="15">
        <v>3400</v>
      </c>
    </row>
    <row r="23" spans="1:6" ht="15.75">
      <c r="A23" s="12">
        <v>14</v>
      </c>
      <c r="B23" s="14" t="s">
        <v>99</v>
      </c>
      <c r="C23" s="14" t="s">
        <v>100</v>
      </c>
      <c r="D23" s="14" t="s">
        <v>26</v>
      </c>
      <c r="E23" s="16">
        <v>14.69</v>
      </c>
      <c r="F23" s="15">
        <v>71500</v>
      </c>
    </row>
    <row r="24" spans="1:6" ht="15.75">
      <c r="A24" s="12">
        <v>15</v>
      </c>
      <c r="B24" s="14" t="s">
        <v>105</v>
      </c>
      <c r="C24" s="14" t="s">
        <v>106</v>
      </c>
      <c r="D24" s="14" t="s">
        <v>26</v>
      </c>
      <c r="E24" s="16">
        <v>6.43</v>
      </c>
      <c r="F24" s="15">
        <v>7600</v>
      </c>
    </row>
    <row r="25" spans="1:6" ht="15.75">
      <c r="A25" s="12">
        <v>16</v>
      </c>
      <c r="B25" s="14" t="s">
        <v>107</v>
      </c>
      <c r="C25" s="14" t="s">
        <v>108</v>
      </c>
      <c r="D25" s="14" t="s">
        <v>26</v>
      </c>
      <c r="E25" s="16">
        <v>13.95</v>
      </c>
      <c r="F25" s="15">
        <v>6700</v>
      </c>
    </row>
    <row r="26" spans="1:6" ht="15.75">
      <c r="A26" s="12">
        <v>17</v>
      </c>
      <c r="B26" s="14" t="s">
        <v>109</v>
      </c>
      <c r="C26" s="14" t="s">
        <v>110</v>
      </c>
      <c r="D26" s="14" t="s">
        <v>26</v>
      </c>
      <c r="E26" s="16">
        <v>6.93</v>
      </c>
      <c r="F26" s="15">
        <v>24100</v>
      </c>
    </row>
    <row r="27" spans="1:6" ht="15.75">
      <c r="A27" s="12">
        <v>18</v>
      </c>
      <c r="B27" s="14" t="s">
        <v>115</v>
      </c>
      <c r="C27" s="14" t="s">
        <v>116</v>
      </c>
      <c r="D27" s="14" t="s">
        <v>26</v>
      </c>
      <c r="E27" s="16">
        <v>6.61</v>
      </c>
      <c r="F27" s="15">
        <v>32500</v>
      </c>
    </row>
    <row r="28" spans="1:6" ht="15.75">
      <c r="A28" s="12">
        <v>19</v>
      </c>
      <c r="B28" s="14" t="s">
        <v>127</v>
      </c>
      <c r="C28" s="14" t="s">
        <v>128</v>
      </c>
      <c r="D28" s="14" t="s">
        <v>26</v>
      </c>
      <c r="E28" s="16">
        <v>16.27</v>
      </c>
      <c r="F28" s="15">
        <v>1700</v>
      </c>
    </row>
    <row r="29" spans="1:6" ht="15.75">
      <c r="A29" s="12">
        <v>20</v>
      </c>
      <c r="B29" s="14" t="s">
        <v>133</v>
      </c>
      <c r="C29" s="14" t="s">
        <v>134</v>
      </c>
      <c r="D29" s="14" t="s">
        <v>26</v>
      </c>
      <c r="E29" s="16">
        <v>8.87</v>
      </c>
      <c r="F29" s="15">
        <v>19200</v>
      </c>
    </row>
    <row r="30" spans="1:6" ht="15.75">
      <c r="A30" s="12">
        <v>21</v>
      </c>
      <c r="B30" s="14" t="s">
        <v>137</v>
      </c>
      <c r="C30" s="14" t="s">
        <v>138</v>
      </c>
      <c r="D30" s="14" t="s">
        <v>26</v>
      </c>
      <c r="E30" s="16">
        <v>20.61</v>
      </c>
      <c r="F30" s="15">
        <v>26900</v>
      </c>
    </row>
    <row r="31" spans="1:6" ht="15.75">
      <c r="A31" s="12">
        <v>22</v>
      </c>
      <c r="B31" s="14" t="s">
        <v>139</v>
      </c>
      <c r="C31" s="14" t="s">
        <v>140</v>
      </c>
      <c r="D31" s="14" t="s">
        <v>26</v>
      </c>
      <c r="E31" s="16">
        <v>9.5</v>
      </c>
      <c r="F31" s="15">
        <v>17700</v>
      </c>
    </row>
    <row r="32" spans="1:6" ht="15.75">
      <c r="A32" s="12">
        <v>23</v>
      </c>
      <c r="B32" s="14" t="s">
        <v>149</v>
      </c>
      <c r="C32" s="14" t="s">
        <v>150</v>
      </c>
      <c r="D32" s="14" t="s">
        <v>26</v>
      </c>
      <c r="E32" s="16">
        <v>13.67</v>
      </c>
      <c r="F32" s="15">
        <v>16200</v>
      </c>
    </row>
    <row r="33" spans="1:6" ht="15.75">
      <c r="A33" s="12">
        <v>24</v>
      </c>
      <c r="B33" s="14" t="s">
        <v>151</v>
      </c>
      <c r="C33" s="14" t="s">
        <v>152</v>
      </c>
      <c r="D33" s="14" t="s">
        <v>26</v>
      </c>
      <c r="E33" s="16">
        <v>16.04</v>
      </c>
      <c r="F33" s="15">
        <v>27500</v>
      </c>
    </row>
    <row r="34" spans="1:6" ht="15.75">
      <c r="A34" s="12">
        <v>25</v>
      </c>
      <c r="B34" s="14" t="s">
        <v>157</v>
      </c>
      <c r="C34" s="14" t="s">
        <v>158</v>
      </c>
      <c r="D34" s="14" t="s">
        <v>26</v>
      </c>
      <c r="E34" s="16">
        <v>12.87</v>
      </c>
      <c r="F34" s="15">
        <v>167000</v>
      </c>
    </row>
    <row r="35" spans="1:6" ht="15.75">
      <c r="A35" s="12">
        <v>26</v>
      </c>
      <c r="B35" s="14" t="s">
        <v>161</v>
      </c>
      <c r="C35" s="14" t="s">
        <v>162</v>
      </c>
      <c r="D35" s="14" t="s">
        <v>26</v>
      </c>
      <c r="E35" s="16">
        <v>7.94</v>
      </c>
      <c r="F35" s="15">
        <v>11100</v>
      </c>
    </row>
    <row r="36" spans="1:6" ht="15.75">
      <c r="A36" s="12">
        <v>27</v>
      </c>
      <c r="B36" s="14" t="s">
        <v>167</v>
      </c>
      <c r="C36" s="14" t="s">
        <v>168</v>
      </c>
      <c r="D36" s="14" t="s">
        <v>26</v>
      </c>
      <c r="E36" s="16">
        <v>7.18</v>
      </c>
      <c r="F36" s="15">
        <v>9300</v>
      </c>
    </row>
    <row r="37" spans="1:6" ht="15.75">
      <c r="A37" s="12">
        <v>28</v>
      </c>
      <c r="B37" s="14" t="s">
        <v>175</v>
      </c>
      <c r="C37" s="14" t="s">
        <v>176</v>
      </c>
      <c r="D37" s="14" t="s">
        <v>26</v>
      </c>
      <c r="E37" s="16">
        <v>3.83</v>
      </c>
      <c r="F37" s="15">
        <v>13900</v>
      </c>
    </row>
    <row r="38" spans="1:6" ht="15.75">
      <c r="A38" s="12">
        <v>29</v>
      </c>
      <c r="B38" s="14" t="s">
        <v>179</v>
      </c>
      <c r="C38" s="14" t="s">
        <v>180</v>
      </c>
      <c r="D38" s="14" t="s">
        <v>26</v>
      </c>
      <c r="E38" s="16">
        <v>9.83</v>
      </c>
      <c r="F38" s="15">
        <v>34500</v>
      </c>
    </row>
    <row r="39" spans="1:6" ht="15.75">
      <c r="A39" s="12">
        <v>30</v>
      </c>
      <c r="B39" s="14" t="s">
        <v>187</v>
      </c>
      <c r="C39" s="14" t="s">
        <v>188</v>
      </c>
      <c r="D39" s="14" t="s">
        <v>26</v>
      </c>
      <c r="E39" s="16">
        <v>35.86</v>
      </c>
      <c r="F39" s="15">
        <v>60500</v>
      </c>
    </row>
    <row r="40" spans="1:6" ht="15.75">
      <c r="A40" s="12">
        <v>31</v>
      </c>
      <c r="B40" s="14" t="s">
        <v>199</v>
      </c>
      <c r="C40" s="14" t="s">
        <v>200</v>
      </c>
      <c r="D40" s="14" t="s">
        <v>26</v>
      </c>
      <c r="E40" s="16">
        <v>6.87</v>
      </c>
      <c r="F40" s="15">
        <v>58500</v>
      </c>
    </row>
    <row r="41" spans="1:6" ht="15.75">
      <c r="A41" s="12">
        <v>32</v>
      </c>
      <c r="B41" s="14" t="s">
        <v>201</v>
      </c>
      <c r="C41" s="14" t="s">
        <v>202</v>
      </c>
      <c r="D41" s="14" t="s">
        <v>26</v>
      </c>
      <c r="E41" s="16">
        <v>6.01</v>
      </c>
      <c r="F41" s="15">
        <v>13000</v>
      </c>
    </row>
    <row r="42" spans="1:6" ht="15.75">
      <c r="A42" s="12">
        <v>33</v>
      </c>
      <c r="B42" s="14" t="s">
        <v>215</v>
      </c>
      <c r="C42" s="14" t="s">
        <v>216</v>
      </c>
      <c r="D42" s="14" t="s">
        <v>26</v>
      </c>
      <c r="E42" s="16">
        <v>15.49</v>
      </c>
      <c r="F42" s="15">
        <v>103000</v>
      </c>
    </row>
    <row r="43" spans="1:6" ht="15.75">
      <c r="A43" s="12">
        <v>34</v>
      </c>
      <c r="B43" s="14" t="s">
        <v>219</v>
      </c>
      <c r="C43" s="14" t="s">
        <v>220</v>
      </c>
      <c r="D43" s="14" t="s">
        <v>26</v>
      </c>
      <c r="E43" s="16">
        <v>6.93</v>
      </c>
      <c r="F43" s="15">
        <v>11600</v>
      </c>
    </row>
    <row r="44" spans="1:6" ht="15.75">
      <c r="A44" s="12">
        <v>35</v>
      </c>
      <c r="B44" s="14" t="s">
        <v>221</v>
      </c>
      <c r="C44" s="14" t="s">
        <v>222</v>
      </c>
      <c r="D44" s="14" t="s">
        <v>26</v>
      </c>
      <c r="E44" s="16">
        <v>31.48</v>
      </c>
      <c r="F44" s="15">
        <v>3600</v>
      </c>
    </row>
    <row r="45" spans="1:6" ht="15.75">
      <c r="A45" s="12">
        <v>36</v>
      </c>
      <c r="B45" s="14" t="s">
        <v>227</v>
      </c>
      <c r="C45" s="14" t="s">
        <v>228</v>
      </c>
      <c r="D45" s="14" t="s">
        <v>26</v>
      </c>
      <c r="E45" s="16">
        <v>11.99</v>
      </c>
      <c r="F45" s="15">
        <v>14000</v>
      </c>
    </row>
    <row r="46" spans="1:6" ht="15.75">
      <c r="A46" s="12">
        <v>37</v>
      </c>
      <c r="B46" s="14" t="s">
        <v>231</v>
      </c>
      <c r="C46" s="14" t="s">
        <v>232</v>
      </c>
      <c r="D46" s="14" t="s">
        <v>26</v>
      </c>
      <c r="E46" s="16">
        <v>14.39</v>
      </c>
      <c r="F46" s="15">
        <v>32500</v>
      </c>
    </row>
    <row r="47" spans="1:6" ht="15.75">
      <c r="A47" s="12">
        <v>38</v>
      </c>
      <c r="B47" s="14" t="s">
        <v>235</v>
      </c>
      <c r="C47" s="14" t="s">
        <v>236</v>
      </c>
      <c r="D47" s="14" t="s">
        <v>26</v>
      </c>
      <c r="E47" s="16">
        <v>24.85</v>
      </c>
      <c r="F47" s="15">
        <v>22900</v>
      </c>
    </row>
    <row r="48" spans="1:6" ht="15.75">
      <c r="A48" s="12">
        <v>39</v>
      </c>
      <c r="B48" s="14" t="s">
        <v>247</v>
      </c>
      <c r="C48" s="14" t="s">
        <v>248</v>
      </c>
      <c r="D48" s="14" t="s">
        <v>26</v>
      </c>
      <c r="E48" s="16">
        <v>-1.45</v>
      </c>
      <c r="F48" s="15">
        <v>2400</v>
      </c>
    </row>
    <row r="49" spans="1:6" ht="15.75">
      <c r="A49" s="12">
        <v>40</v>
      </c>
      <c r="B49" s="14" t="s">
        <v>249</v>
      </c>
      <c r="C49" s="14" t="s">
        <v>250</v>
      </c>
      <c r="D49" s="14" t="s">
        <v>26</v>
      </c>
      <c r="E49" s="16">
        <v>11.8</v>
      </c>
      <c r="F49" s="15">
        <v>25900</v>
      </c>
    </row>
    <row r="50" spans="1:6" ht="15.75">
      <c r="A50" s="12">
        <v>41</v>
      </c>
      <c r="B50" s="14" t="s">
        <v>259</v>
      </c>
      <c r="C50" s="14" t="s">
        <v>260</v>
      </c>
      <c r="D50" s="14" t="s">
        <v>26</v>
      </c>
      <c r="E50" s="16">
        <v>6.72</v>
      </c>
      <c r="F50" s="15">
        <v>56500</v>
      </c>
    </row>
    <row r="51" spans="1:6" ht="15.75">
      <c r="A51" s="12">
        <v>42</v>
      </c>
      <c r="B51" s="14" t="s">
        <v>261</v>
      </c>
      <c r="C51" s="14" t="s">
        <v>262</v>
      </c>
      <c r="D51" s="14" t="s">
        <v>26</v>
      </c>
      <c r="E51" s="16">
        <v>36.99</v>
      </c>
      <c r="F51" s="15">
        <v>4400</v>
      </c>
    </row>
    <row r="52" spans="1:6" ht="15.75">
      <c r="A52" s="12">
        <v>43</v>
      </c>
      <c r="B52" s="14" t="s">
        <v>263</v>
      </c>
      <c r="C52" s="14" t="s">
        <v>264</v>
      </c>
      <c r="D52" s="14" t="s">
        <v>26</v>
      </c>
      <c r="E52" s="16">
        <v>10.51</v>
      </c>
      <c r="F52" s="15">
        <v>27500</v>
      </c>
    </row>
    <row r="53" spans="1:6" ht="15.75">
      <c r="A53" s="12">
        <v>44</v>
      </c>
      <c r="B53" s="14" t="s">
        <v>265</v>
      </c>
      <c r="C53" s="14" t="s">
        <v>266</v>
      </c>
      <c r="D53" s="14" t="s">
        <v>26</v>
      </c>
      <c r="E53" s="16">
        <v>10.15</v>
      </c>
      <c r="F53" s="15">
        <v>15100</v>
      </c>
    </row>
    <row r="54" spans="1:6" ht="15.75">
      <c r="A54" s="12">
        <v>45</v>
      </c>
      <c r="B54" s="14" t="s">
        <v>269</v>
      </c>
      <c r="C54" s="14" t="s">
        <v>270</v>
      </c>
      <c r="D54" s="14" t="s">
        <v>26</v>
      </c>
      <c r="E54" s="16">
        <v>8.58</v>
      </c>
      <c r="F54" s="15">
        <v>14000</v>
      </c>
    </row>
    <row r="55" spans="1:6" ht="15.75">
      <c r="A55" s="12">
        <v>46</v>
      </c>
      <c r="B55" s="14" t="s">
        <v>277</v>
      </c>
      <c r="C55" s="14" t="s">
        <v>278</v>
      </c>
      <c r="D55" s="14" t="s">
        <v>26</v>
      </c>
      <c r="E55" s="16">
        <v>14.69</v>
      </c>
      <c r="F55" s="15">
        <v>12100</v>
      </c>
    </row>
    <row r="56" spans="1:6" ht="15.75">
      <c r="A56" s="12">
        <v>47</v>
      </c>
      <c r="B56" s="14" t="s">
        <v>279</v>
      </c>
      <c r="C56" s="14" t="s">
        <v>280</v>
      </c>
      <c r="D56" s="14" t="s">
        <v>26</v>
      </c>
      <c r="E56" s="16">
        <v>6.28</v>
      </c>
      <c r="F56" s="15">
        <v>16500</v>
      </c>
    </row>
    <row r="57" spans="1:6" ht="15.75">
      <c r="A57" s="12">
        <v>48</v>
      </c>
      <c r="B57" s="14" t="s">
        <v>281</v>
      </c>
      <c r="C57" s="14" t="s">
        <v>282</v>
      </c>
      <c r="D57" s="14" t="s">
        <v>26</v>
      </c>
      <c r="E57" s="16">
        <v>3.36</v>
      </c>
      <c r="F57" s="15">
        <v>4600</v>
      </c>
    </row>
    <row r="58" spans="1:6" ht="15.75">
      <c r="A58" s="12">
        <v>49</v>
      </c>
      <c r="B58" s="14" t="s">
        <v>285</v>
      </c>
      <c r="C58" s="14" t="s">
        <v>286</v>
      </c>
      <c r="D58" s="14" t="s">
        <v>26</v>
      </c>
      <c r="E58" s="16">
        <v>8.9</v>
      </c>
      <c r="F58" s="15">
        <v>39000</v>
      </c>
    </row>
    <row r="59" spans="1:6" ht="15.75">
      <c r="A59" s="12">
        <v>50</v>
      </c>
      <c r="B59" s="14" t="s">
        <v>291</v>
      </c>
      <c r="C59" s="14" t="s">
        <v>292</v>
      </c>
      <c r="D59" s="14" t="s">
        <v>26</v>
      </c>
      <c r="E59" s="16">
        <v>7.03</v>
      </c>
      <c r="F59" s="15">
        <v>44500</v>
      </c>
    </row>
    <row r="60" spans="1:6" ht="15.75">
      <c r="A60" s="12">
        <v>51</v>
      </c>
      <c r="B60" s="14" t="s">
        <v>303</v>
      </c>
      <c r="C60" s="14" t="s">
        <v>304</v>
      </c>
      <c r="D60" s="14" t="s">
        <v>26</v>
      </c>
      <c r="E60" s="16">
        <v>9.41</v>
      </c>
      <c r="F60" s="15">
        <v>23000</v>
      </c>
    </row>
    <row r="61" spans="1:6" ht="15.75">
      <c r="A61" s="12">
        <v>52</v>
      </c>
      <c r="B61" s="14" t="s">
        <v>305</v>
      </c>
      <c r="C61" s="14" t="s">
        <v>306</v>
      </c>
      <c r="D61" s="14" t="s">
        <v>26</v>
      </c>
      <c r="E61" s="16">
        <v>9.99</v>
      </c>
      <c r="F61" s="15">
        <v>30000</v>
      </c>
    </row>
    <row r="62" spans="1:6" ht="15.75">
      <c r="A62" s="12">
        <v>53</v>
      </c>
      <c r="B62" s="14" t="s">
        <v>317</v>
      </c>
      <c r="C62" s="14" t="s">
        <v>318</v>
      </c>
      <c r="D62" s="14" t="s">
        <v>26</v>
      </c>
      <c r="E62" s="16">
        <v>11.89</v>
      </c>
      <c r="F62" s="15">
        <v>225000</v>
      </c>
    </row>
    <row r="63" spans="1:6" ht="15.75">
      <c r="A63" s="12">
        <v>54</v>
      </c>
      <c r="B63" s="14" t="s">
        <v>319</v>
      </c>
      <c r="C63" s="14" t="s">
        <v>320</v>
      </c>
      <c r="D63" s="14" t="s">
        <v>26</v>
      </c>
      <c r="E63" s="16">
        <v>10.4</v>
      </c>
      <c r="F63" s="15">
        <v>17800</v>
      </c>
    </row>
    <row r="64" spans="1:6" ht="15.75">
      <c r="A64" s="12">
        <v>55</v>
      </c>
      <c r="B64" s="14" t="s">
        <v>321</v>
      </c>
      <c r="C64" s="14" t="s">
        <v>322</v>
      </c>
      <c r="D64" s="14" t="s">
        <v>26</v>
      </c>
      <c r="E64" s="16">
        <v>11.23</v>
      </c>
      <c r="F64" s="15">
        <v>27200</v>
      </c>
    </row>
    <row r="65" spans="1:6" ht="15.75">
      <c r="A65" s="12">
        <v>56</v>
      </c>
      <c r="B65" s="14" t="s">
        <v>339</v>
      </c>
      <c r="C65" s="14" t="s">
        <v>340</v>
      </c>
      <c r="D65" s="14" t="s">
        <v>26</v>
      </c>
      <c r="E65" s="16">
        <v>-1.14</v>
      </c>
      <c r="F65" s="15">
        <v>3200</v>
      </c>
    </row>
    <row r="66" spans="1:6" ht="15.75">
      <c r="A66" s="12">
        <v>57</v>
      </c>
      <c r="B66" s="14" t="s">
        <v>347</v>
      </c>
      <c r="C66" s="14" t="s">
        <v>348</v>
      </c>
      <c r="D66" s="14" t="s">
        <v>26</v>
      </c>
      <c r="E66" s="16">
        <v>7.49</v>
      </c>
      <c r="F66" s="15">
        <v>40000</v>
      </c>
    </row>
    <row r="67" spans="1:6" ht="15.75">
      <c r="A67" s="12">
        <v>58</v>
      </c>
      <c r="B67" s="14" t="s">
        <v>355</v>
      </c>
      <c r="C67" s="14" t="s">
        <v>356</v>
      </c>
      <c r="D67" s="14" t="s">
        <v>26</v>
      </c>
      <c r="E67" s="16">
        <v>11.56</v>
      </c>
      <c r="F67" s="15">
        <v>13600</v>
      </c>
    </row>
    <row r="68" spans="1:6" ht="15.75">
      <c r="A68" s="12">
        <v>59</v>
      </c>
      <c r="B68" s="14" t="s">
        <v>375</v>
      </c>
      <c r="C68" s="14" t="s">
        <v>376</v>
      </c>
      <c r="D68" s="14" t="s">
        <v>26</v>
      </c>
      <c r="E68" s="16">
        <v>17.6</v>
      </c>
      <c r="F68" s="15">
        <v>31600</v>
      </c>
    </row>
    <row r="69" spans="1:6" ht="15.75">
      <c r="A69" s="12">
        <v>60</v>
      </c>
      <c r="B69" s="14" t="s">
        <v>377</v>
      </c>
      <c r="C69" s="14" t="s">
        <v>378</v>
      </c>
      <c r="D69" s="14" t="s">
        <v>26</v>
      </c>
      <c r="E69" s="16">
        <v>9.38</v>
      </c>
      <c r="F69" s="15">
        <v>11900</v>
      </c>
    </row>
    <row r="70" spans="1:6" ht="15.75">
      <c r="A70" s="12">
        <v>61</v>
      </c>
      <c r="B70" s="14" t="s">
        <v>395</v>
      </c>
      <c r="C70" s="14" t="s">
        <v>396</v>
      </c>
      <c r="D70" s="14" t="s">
        <v>26</v>
      </c>
      <c r="E70" s="16">
        <v>8.35</v>
      </c>
      <c r="F70" s="15">
        <v>21000</v>
      </c>
    </row>
    <row r="71" spans="1:6" ht="15.75">
      <c r="A71" s="12">
        <v>62</v>
      </c>
      <c r="B71" s="14" t="s">
        <v>397</v>
      </c>
      <c r="C71" s="14" t="s">
        <v>398</v>
      </c>
      <c r="D71" s="14" t="s">
        <v>26</v>
      </c>
      <c r="E71" s="16">
        <v>10.72</v>
      </c>
      <c r="F71" s="15">
        <v>31500</v>
      </c>
    </row>
    <row r="72" spans="1:6" ht="15.75">
      <c r="A72" s="12">
        <v>63</v>
      </c>
      <c r="B72" s="14" t="s">
        <v>399</v>
      </c>
      <c r="C72" s="14" t="s">
        <v>400</v>
      </c>
      <c r="D72" s="14" t="s">
        <v>26</v>
      </c>
      <c r="E72" s="16">
        <v>8.05</v>
      </c>
      <c r="F72" s="15">
        <v>38100</v>
      </c>
    </row>
    <row r="73" spans="1:6" ht="15.75">
      <c r="A73" s="12">
        <v>64</v>
      </c>
      <c r="B73" s="14" t="s">
        <v>401</v>
      </c>
      <c r="C73" s="14" t="s">
        <v>402</v>
      </c>
      <c r="D73" s="14" t="s">
        <v>26</v>
      </c>
      <c r="E73" s="16">
        <v>12.85</v>
      </c>
      <c r="F73" s="15">
        <v>93000</v>
      </c>
    </row>
    <row r="74" spans="1:6" ht="15.75">
      <c r="A74" s="12">
        <v>65</v>
      </c>
      <c r="B74" s="14" t="s">
        <v>403</v>
      </c>
      <c r="C74" s="14" t="s">
        <v>404</v>
      </c>
      <c r="D74" s="14" t="s">
        <v>26</v>
      </c>
      <c r="E74" s="16">
        <v>26.81</v>
      </c>
      <c r="F74" s="15">
        <v>12200</v>
      </c>
    </row>
    <row r="75" spans="1:6" ht="15.75">
      <c r="A75" s="12">
        <v>66</v>
      </c>
      <c r="B75" s="14" t="s">
        <v>409</v>
      </c>
      <c r="C75" s="14" t="s">
        <v>410</v>
      </c>
      <c r="D75" s="14" t="s">
        <v>26</v>
      </c>
      <c r="E75" s="16">
        <v>20.12</v>
      </c>
      <c r="F75" s="15">
        <v>7200</v>
      </c>
    </row>
    <row r="76" spans="1:6" ht="15.75">
      <c r="A76" s="12">
        <v>67</v>
      </c>
      <c r="B76" s="14" t="s">
        <v>417</v>
      </c>
      <c r="C76" s="14" t="s">
        <v>418</v>
      </c>
      <c r="D76" s="14" t="s">
        <v>26</v>
      </c>
      <c r="E76" s="16">
        <v>115.12</v>
      </c>
      <c r="F76" s="15">
        <v>8600</v>
      </c>
    </row>
    <row r="77" spans="1:6" ht="15.75">
      <c r="A77" s="12">
        <v>68</v>
      </c>
      <c r="B77" s="14" t="s">
        <v>427</v>
      </c>
      <c r="C77" s="14" t="s">
        <v>428</v>
      </c>
      <c r="D77" s="14" t="s">
        <v>26</v>
      </c>
      <c r="E77" s="16">
        <v>16.67</v>
      </c>
      <c r="F77" s="15">
        <v>7600</v>
      </c>
    </row>
    <row r="78" spans="1:6" ht="15.75">
      <c r="A78" s="12">
        <v>69</v>
      </c>
      <c r="B78" s="14" t="s">
        <v>431</v>
      </c>
      <c r="C78" s="14" t="s">
        <v>432</v>
      </c>
      <c r="D78" s="14" t="s">
        <v>26</v>
      </c>
      <c r="E78" s="16">
        <v>15.31</v>
      </c>
      <c r="F78" s="15">
        <v>69000</v>
      </c>
    </row>
    <row r="79" spans="1:6" ht="15.75">
      <c r="A79" s="12">
        <v>70</v>
      </c>
      <c r="B79" s="14" t="s">
        <v>457</v>
      </c>
      <c r="C79" s="14" t="s">
        <v>458</v>
      </c>
      <c r="D79" s="14" t="s">
        <v>26</v>
      </c>
      <c r="E79" s="16">
        <v>7.88</v>
      </c>
      <c r="F79" s="15">
        <v>29300</v>
      </c>
    </row>
    <row r="80" spans="1:6" ht="15.75">
      <c r="A80" s="12">
        <v>71</v>
      </c>
      <c r="B80" s="14" t="s">
        <v>461</v>
      </c>
      <c r="C80" s="14" t="s">
        <v>462</v>
      </c>
      <c r="D80" s="14" t="s">
        <v>26</v>
      </c>
      <c r="E80" s="16">
        <v>9.8</v>
      </c>
      <c r="F80" s="15">
        <v>35100</v>
      </c>
    </row>
    <row r="81" spans="1:6" ht="15.75">
      <c r="A81" s="12">
        <v>72</v>
      </c>
      <c r="B81" s="14" t="s">
        <v>465</v>
      </c>
      <c r="C81" s="14" t="s">
        <v>466</v>
      </c>
      <c r="D81" s="14" t="s">
        <v>26</v>
      </c>
      <c r="E81" s="16">
        <v>12.56</v>
      </c>
      <c r="F81" s="15">
        <v>83000</v>
      </c>
    </row>
    <row r="82" spans="1:6" ht="15.75">
      <c r="A82" s="12">
        <v>73</v>
      </c>
      <c r="B82" s="14" t="s">
        <v>467</v>
      </c>
      <c r="C82" s="14" t="s">
        <v>468</v>
      </c>
      <c r="D82" s="14" t="s">
        <v>26</v>
      </c>
      <c r="E82" s="16">
        <v>11.78</v>
      </c>
      <c r="F82" s="15">
        <v>40600</v>
      </c>
    </row>
    <row r="83" spans="1:6" ht="15.75">
      <c r="A83" s="12">
        <v>74</v>
      </c>
      <c r="B83" s="14" t="s">
        <v>469</v>
      </c>
      <c r="C83" s="14" t="s">
        <v>470</v>
      </c>
      <c r="D83" s="14" t="s">
        <v>26</v>
      </c>
      <c r="E83" s="16">
        <v>60.09</v>
      </c>
      <c r="F83" s="15">
        <v>63500</v>
      </c>
    </row>
    <row r="84" spans="1:6" ht="15.75">
      <c r="A84" s="12">
        <v>75</v>
      </c>
      <c r="B84" s="14" t="s">
        <v>471</v>
      </c>
      <c r="C84" s="14" t="s">
        <v>472</v>
      </c>
      <c r="D84" s="14" t="s">
        <v>26</v>
      </c>
      <c r="E84" s="16">
        <v>9.83</v>
      </c>
      <c r="F84" s="15">
        <v>33000</v>
      </c>
    </row>
    <row r="85" spans="1:6" ht="15.75">
      <c r="A85" s="12">
        <v>76</v>
      </c>
      <c r="B85" s="14" t="s">
        <v>473</v>
      </c>
      <c r="C85" s="14" t="s">
        <v>474</v>
      </c>
      <c r="D85" s="14" t="s">
        <v>26</v>
      </c>
      <c r="E85" s="16">
        <v>10.35</v>
      </c>
      <c r="F85" s="15">
        <v>66000</v>
      </c>
    </row>
    <row r="86" spans="1:6" ht="15.75">
      <c r="A86" s="12">
        <v>77</v>
      </c>
      <c r="B86" s="14" t="s">
        <v>479</v>
      </c>
      <c r="C86" s="14" t="s">
        <v>480</v>
      </c>
      <c r="D86" s="14" t="s">
        <v>26</v>
      </c>
      <c r="E86" s="16">
        <v>195.32</v>
      </c>
      <c r="F86" s="15">
        <v>3500</v>
      </c>
    </row>
    <row r="87" spans="1:6" ht="15.75">
      <c r="A87" s="12">
        <v>78</v>
      </c>
      <c r="B87" s="14" t="s">
        <v>483</v>
      </c>
      <c r="C87" s="14" t="s">
        <v>484</v>
      </c>
      <c r="D87" s="14" t="s">
        <v>26</v>
      </c>
      <c r="E87" s="16">
        <v>-40.1</v>
      </c>
      <c r="F87" s="15">
        <v>17500</v>
      </c>
    </row>
    <row r="88" spans="1:6" ht="15.75">
      <c r="A88" s="12">
        <v>79</v>
      </c>
      <c r="B88" s="14" t="s">
        <v>487</v>
      </c>
      <c r="C88" s="14" t="s">
        <v>488</v>
      </c>
      <c r="D88" s="14" t="s">
        <v>26</v>
      </c>
      <c r="E88" s="16">
        <v>11.56</v>
      </c>
      <c r="F88" s="15">
        <v>9600</v>
      </c>
    </row>
    <row r="89" spans="1:6" ht="15.75">
      <c r="A89" s="12">
        <v>80</v>
      </c>
      <c r="B89" s="14" t="s">
        <v>495</v>
      </c>
      <c r="C89" s="14" t="s">
        <v>496</v>
      </c>
      <c r="D89" s="14" t="s">
        <v>26</v>
      </c>
      <c r="E89" s="16">
        <v>10.67</v>
      </c>
      <c r="F89" s="15">
        <v>74500</v>
      </c>
    </row>
    <row r="90" spans="1:6" ht="15.75">
      <c r="A90" s="12">
        <v>81</v>
      </c>
      <c r="B90" s="14" t="s">
        <v>497</v>
      </c>
      <c r="C90" s="14" t="s">
        <v>498</v>
      </c>
      <c r="D90" s="14" t="s">
        <v>26</v>
      </c>
      <c r="E90" s="16">
        <v>5.41</v>
      </c>
      <c r="F90" s="15">
        <v>16000</v>
      </c>
    </row>
    <row r="91" spans="1:6" ht="15.75">
      <c r="A91" s="12">
        <v>82</v>
      </c>
      <c r="B91" s="14" t="s">
        <v>503</v>
      </c>
      <c r="C91" s="14" t="s">
        <v>504</v>
      </c>
      <c r="D91" s="14" t="s">
        <v>26</v>
      </c>
      <c r="E91" s="16">
        <v>7.89</v>
      </c>
      <c r="F91" s="15">
        <v>4600</v>
      </c>
    </row>
    <row r="92" spans="1:6" ht="15.75">
      <c r="A92" s="12">
        <v>83</v>
      </c>
      <c r="B92" s="14" t="s">
        <v>509</v>
      </c>
      <c r="C92" s="14" t="s">
        <v>510</v>
      </c>
      <c r="D92" s="14" t="s">
        <v>26</v>
      </c>
      <c r="E92" s="16">
        <v>1.09</v>
      </c>
      <c r="F92" s="15">
        <v>10400</v>
      </c>
    </row>
    <row r="93" spans="1:6" ht="15.75">
      <c r="A93" s="12">
        <v>84</v>
      </c>
      <c r="B93" s="14" t="s">
        <v>517</v>
      </c>
      <c r="C93" s="14" t="s">
        <v>518</v>
      </c>
      <c r="D93" s="14" t="s">
        <v>26</v>
      </c>
      <c r="E93" s="16">
        <v>-43.02</v>
      </c>
      <c r="F93" s="15">
        <v>11500</v>
      </c>
    </row>
    <row r="94" spans="1:6" ht="15.75">
      <c r="A94" s="12">
        <v>85</v>
      </c>
      <c r="B94" s="14" t="s">
        <v>521</v>
      </c>
      <c r="C94" s="14" t="s">
        <v>522</v>
      </c>
      <c r="D94" s="14" t="s">
        <v>26</v>
      </c>
      <c r="E94" s="16">
        <v>15.55</v>
      </c>
      <c r="F94" s="15">
        <v>24900</v>
      </c>
    </row>
    <row r="95" spans="1:6" ht="15.75">
      <c r="A95" s="12">
        <v>86</v>
      </c>
      <c r="B95" s="14" t="s">
        <v>523</v>
      </c>
      <c r="C95" s="14" t="s">
        <v>524</v>
      </c>
      <c r="D95" s="14" t="s">
        <v>26</v>
      </c>
      <c r="E95" s="16">
        <v>57.39</v>
      </c>
      <c r="F95" s="15">
        <v>12700</v>
      </c>
    </row>
    <row r="96" spans="1:6" ht="15.75">
      <c r="A96" s="12">
        <v>87</v>
      </c>
      <c r="B96" s="14" t="s">
        <v>525</v>
      </c>
      <c r="C96" s="14" t="s">
        <v>526</v>
      </c>
      <c r="D96" s="14" t="s">
        <v>26</v>
      </c>
      <c r="E96" s="16">
        <v>10.41</v>
      </c>
      <c r="F96" s="15">
        <v>27900</v>
      </c>
    </row>
    <row r="97" spans="1:6" ht="15.75">
      <c r="A97" s="12">
        <v>88</v>
      </c>
      <c r="B97" s="14" t="s">
        <v>529</v>
      </c>
      <c r="C97" s="14" t="s">
        <v>530</v>
      </c>
      <c r="D97" s="14" t="s">
        <v>26</v>
      </c>
      <c r="E97" s="16">
        <v>9.28</v>
      </c>
      <c r="F97" s="15">
        <v>4900</v>
      </c>
    </row>
    <row r="98" spans="1:6" ht="15.75">
      <c r="A98" s="12">
        <v>89</v>
      </c>
      <c r="B98" s="14" t="s">
        <v>531</v>
      </c>
      <c r="C98" s="14" t="s">
        <v>532</v>
      </c>
      <c r="D98" s="14" t="s">
        <v>26</v>
      </c>
      <c r="E98" s="16">
        <v>7.21</v>
      </c>
      <c r="F98" s="15">
        <v>21500</v>
      </c>
    </row>
    <row r="99" spans="1:6" ht="15.75">
      <c r="A99" s="12">
        <v>90</v>
      </c>
      <c r="B99" s="14" t="s">
        <v>533</v>
      </c>
      <c r="C99" s="14" t="s">
        <v>534</v>
      </c>
      <c r="D99" s="14" t="s">
        <v>26</v>
      </c>
      <c r="E99" s="16">
        <v>46.7</v>
      </c>
      <c r="F99" s="15">
        <v>27400</v>
      </c>
    </row>
    <row r="100" spans="1:6" ht="15.75">
      <c r="A100" s="12">
        <v>91</v>
      </c>
      <c r="B100" s="14" t="s">
        <v>539</v>
      </c>
      <c r="C100" s="14" t="s">
        <v>540</v>
      </c>
      <c r="D100" s="14" t="s">
        <v>26</v>
      </c>
      <c r="E100" s="16">
        <v>8.63</v>
      </c>
      <c r="F100" s="15">
        <v>7700</v>
      </c>
    </row>
    <row r="101" spans="1:6" ht="15.75">
      <c r="A101" s="12">
        <v>92</v>
      </c>
      <c r="B101" s="14" t="s">
        <v>541</v>
      </c>
      <c r="C101" s="14" t="s">
        <v>542</v>
      </c>
      <c r="D101" s="14" t="s">
        <v>26</v>
      </c>
      <c r="E101" s="16">
        <v>3.7</v>
      </c>
      <c r="F101" s="15">
        <v>6000</v>
      </c>
    </row>
    <row r="102" spans="1:6" ht="15.75">
      <c r="A102" s="12">
        <v>93</v>
      </c>
      <c r="B102" s="14" t="s">
        <v>543</v>
      </c>
      <c r="C102" s="14" t="s">
        <v>544</v>
      </c>
      <c r="D102" s="14" t="s">
        <v>26</v>
      </c>
      <c r="E102" s="16">
        <v>5.36</v>
      </c>
      <c r="F102" s="15">
        <v>21500</v>
      </c>
    </row>
    <row r="103" spans="1:6" ht="15.75">
      <c r="A103" s="12">
        <v>94</v>
      </c>
      <c r="B103" s="14" t="s">
        <v>547</v>
      </c>
      <c r="C103" s="14" t="s">
        <v>548</v>
      </c>
      <c r="D103" s="14" t="s">
        <v>26</v>
      </c>
      <c r="E103" s="16">
        <v>10.28</v>
      </c>
      <c r="F103" s="15">
        <v>41600</v>
      </c>
    </row>
    <row r="104" spans="1:6" ht="15.75">
      <c r="A104" s="12">
        <v>95</v>
      </c>
      <c r="B104" s="14" t="s">
        <v>551</v>
      </c>
      <c r="C104" s="14" t="s">
        <v>552</v>
      </c>
      <c r="D104" s="14" t="s">
        <v>26</v>
      </c>
      <c r="E104" s="16">
        <v>16.44</v>
      </c>
      <c r="F104" s="15">
        <v>63000</v>
      </c>
    </row>
    <row r="105" spans="1:6" ht="15.75">
      <c r="A105" s="12">
        <v>96</v>
      </c>
      <c r="B105" s="14" t="s">
        <v>553</v>
      </c>
      <c r="C105" s="14" t="s">
        <v>554</v>
      </c>
      <c r="D105" s="14" t="s">
        <v>26</v>
      </c>
      <c r="E105" s="16">
        <v>8.07</v>
      </c>
      <c r="F105" s="15">
        <v>54000</v>
      </c>
    </row>
    <row r="106" spans="1:6" ht="15.75">
      <c r="A106" s="12">
        <v>97</v>
      </c>
      <c r="B106" s="14" t="s">
        <v>565</v>
      </c>
      <c r="C106" s="14" t="s">
        <v>566</v>
      </c>
      <c r="D106" s="14" t="s">
        <v>26</v>
      </c>
      <c r="E106" s="16">
        <v>8.15</v>
      </c>
      <c r="F106" s="15">
        <v>55000</v>
      </c>
    </row>
    <row r="107" spans="1:6" ht="15.75">
      <c r="A107" s="12">
        <v>98</v>
      </c>
      <c r="B107" s="14" t="s">
        <v>569</v>
      </c>
      <c r="C107" s="14" t="s">
        <v>570</v>
      </c>
      <c r="D107" s="14" t="s">
        <v>26</v>
      </c>
      <c r="E107" s="16">
        <v>6.89</v>
      </c>
      <c r="F107" s="15">
        <v>37000</v>
      </c>
    </row>
    <row r="108" spans="1:6" ht="15.75">
      <c r="A108" s="12">
        <v>99</v>
      </c>
      <c r="B108" s="14" t="s">
        <v>571</v>
      </c>
      <c r="C108" s="14" t="s">
        <v>572</v>
      </c>
      <c r="D108" s="14" t="s">
        <v>26</v>
      </c>
      <c r="E108" s="16">
        <v>11.73</v>
      </c>
      <c r="F108" s="15">
        <v>26700</v>
      </c>
    </row>
    <row r="109" spans="1:6" ht="15.75">
      <c r="A109" s="12">
        <v>100</v>
      </c>
      <c r="B109" s="14" t="s">
        <v>577</v>
      </c>
      <c r="C109" s="14" t="s">
        <v>578</v>
      </c>
      <c r="D109" s="14" t="s">
        <v>26</v>
      </c>
      <c r="E109" s="16">
        <v>7.71</v>
      </c>
      <c r="F109" s="15">
        <v>13900</v>
      </c>
    </row>
    <row r="110" spans="1:6" ht="15.75">
      <c r="A110" s="12">
        <v>101</v>
      </c>
      <c r="B110" s="14" t="s">
        <v>579</v>
      </c>
      <c r="C110" s="14" t="s">
        <v>580</v>
      </c>
      <c r="D110" s="14" t="s">
        <v>26</v>
      </c>
      <c r="E110" s="16">
        <v>12.81</v>
      </c>
      <c r="F110" s="15">
        <v>17900</v>
      </c>
    </row>
    <row r="111" spans="1:6" ht="15.75">
      <c r="A111" s="12">
        <v>102</v>
      </c>
      <c r="B111" s="14" t="s">
        <v>587</v>
      </c>
      <c r="C111" s="14" t="s">
        <v>588</v>
      </c>
      <c r="D111" s="14" t="s">
        <v>26</v>
      </c>
      <c r="E111" s="16">
        <v>38.95</v>
      </c>
      <c r="F111" s="15">
        <v>22000</v>
      </c>
    </row>
    <row r="112" spans="1:6" ht="15.75">
      <c r="A112" s="12">
        <v>103</v>
      </c>
      <c r="B112" s="14" t="s">
        <v>595</v>
      </c>
      <c r="C112" s="14" t="s">
        <v>596</v>
      </c>
      <c r="D112" s="14" t="s">
        <v>26</v>
      </c>
      <c r="E112" s="16">
        <v>15.02</v>
      </c>
      <c r="F112" s="15">
        <v>6600</v>
      </c>
    </row>
    <row r="113" spans="1:6" ht="15.75">
      <c r="A113" s="12">
        <v>104</v>
      </c>
      <c r="B113" s="14" t="s">
        <v>597</v>
      </c>
      <c r="C113" s="14" t="s">
        <v>598</v>
      </c>
      <c r="D113" s="14" t="s">
        <v>26</v>
      </c>
      <c r="E113" s="16">
        <v>6.51</v>
      </c>
      <c r="F113" s="15">
        <v>38800</v>
      </c>
    </row>
    <row r="114" spans="1:6" ht="15.75">
      <c r="A114" s="12">
        <v>105</v>
      </c>
      <c r="B114" s="14" t="s">
        <v>599</v>
      </c>
      <c r="C114" s="14" t="s">
        <v>600</v>
      </c>
      <c r="D114" s="14" t="s">
        <v>26</v>
      </c>
      <c r="E114" s="16">
        <v>7.22</v>
      </c>
      <c r="F114" s="15">
        <v>4600</v>
      </c>
    </row>
    <row r="115" spans="1:6" ht="15.75">
      <c r="A115" s="12">
        <v>106</v>
      </c>
      <c r="B115" s="14" t="s">
        <v>603</v>
      </c>
      <c r="C115" s="14" t="s">
        <v>604</v>
      </c>
      <c r="D115" s="14" t="s">
        <v>26</v>
      </c>
      <c r="E115" s="16">
        <v>5.74</v>
      </c>
      <c r="F115" s="15">
        <v>4900</v>
      </c>
    </row>
    <row r="116" spans="1:6" ht="15.75">
      <c r="A116" s="12">
        <v>107</v>
      </c>
      <c r="B116" s="14" t="s">
        <v>605</v>
      </c>
      <c r="C116" s="14" t="s">
        <v>606</v>
      </c>
      <c r="D116" s="14" t="s">
        <v>26</v>
      </c>
      <c r="E116" s="16">
        <v>52.03</v>
      </c>
      <c r="F116" s="15">
        <v>5500</v>
      </c>
    </row>
    <row r="117" spans="1:6" ht="15.75">
      <c r="A117" s="12">
        <v>108</v>
      </c>
      <c r="B117" s="14" t="s">
        <v>607</v>
      </c>
      <c r="C117" s="14" t="s">
        <v>608</v>
      </c>
      <c r="D117" s="14" t="s">
        <v>26</v>
      </c>
      <c r="E117" s="16">
        <v>6.29</v>
      </c>
      <c r="F117" s="15">
        <v>10100</v>
      </c>
    </row>
    <row r="118" spans="1:6" ht="15.75">
      <c r="A118" s="12">
        <v>109</v>
      </c>
      <c r="B118" s="14" t="s">
        <v>611</v>
      </c>
      <c r="C118" s="14" t="s">
        <v>612</v>
      </c>
      <c r="D118" s="14" t="s">
        <v>26</v>
      </c>
      <c r="E118" s="16">
        <v>6.87</v>
      </c>
      <c r="F118" s="15">
        <v>30300</v>
      </c>
    </row>
    <row r="119" spans="1:6" ht="15.75">
      <c r="A119" s="12">
        <v>110</v>
      </c>
      <c r="B119" s="14" t="s">
        <v>613</v>
      </c>
      <c r="C119" s="14" t="s">
        <v>614</v>
      </c>
      <c r="D119" s="14" t="s">
        <v>26</v>
      </c>
      <c r="E119" s="16">
        <v>20.24</v>
      </c>
      <c r="F119" s="15">
        <v>23300</v>
      </c>
    </row>
    <row r="120" spans="1:6" ht="15.75">
      <c r="A120" s="12">
        <v>111</v>
      </c>
      <c r="B120" s="14" t="s">
        <v>629</v>
      </c>
      <c r="C120" s="14" t="s">
        <v>630</v>
      </c>
      <c r="D120" s="14" t="s">
        <v>26</v>
      </c>
      <c r="E120" s="16">
        <v>17.09</v>
      </c>
      <c r="F120" s="15">
        <v>31100</v>
      </c>
    </row>
    <row r="121" spans="1:6" ht="15.75">
      <c r="A121" s="12">
        <v>112</v>
      </c>
      <c r="B121" s="14" t="s">
        <v>635</v>
      </c>
      <c r="C121" s="14" t="s">
        <v>636</v>
      </c>
      <c r="D121" s="14" t="s">
        <v>26</v>
      </c>
      <c r="E121" s="16">
        <v>12.47</v>
      </c>
      <c r="F121" s="15">
        <v>13300</v>
      </c>
    </row>
    <row r="122" spans="1:6" ht="15.75">
      <c r="A122" s="12">
        <v>113</v>
      </c>
      <c r="B122" s="14" t="s">
        <v>637</v>
      </c>
      <c r="C122" s="14" t="s">
        <v>638</v>
      </c>
      <c r="D122" s="14" t="s">
        <v>26</v>
      </c>
      <c r="E122" s="16">
        <v>14.5</v>
      </c>
      <c r="F122" s="15">
        <v>28500</v>
      </c>
    </row>
    <row r="123" spans="1:6" ht="15.75">
      <c r="A123" s="12">
        <v>114</v>
      </c>
      <c r="B123" s="14" t="s">
        <v>657</v>
      </c>
      <c r="C123" s="14" t="s">
        <v>658</v>
      </c>
      <c r="D123" s="14" t="s">
        <v>26</v>
      </c>
      <c r="E123" s="16">
        <v>8.8</v>
      </c>
      <c r="F123" s="15">
        <v>8600</v>
      </c>
    </row>
    <row r="124" spans="1:6" ht="15.75">
      <c r="A124" s="12">
        <v>115</v>
      </c>
      <c r="B124" s="14" t="s">
        <v>673</v>
      </c>
      <c r="C124" s="14" t="s">
        <v>674</v>
      </c>
      <c r="D124" s="14" t="s">
        <v>26</v>
      </c>
      <c r="E124" s="16">
        <v>2.23</v>
      </c>
      <c r="F124" s="15">
        <v>8600</v>
      </c>
    </row>
    <row r="125" spans="1:6" ht="15.75">
      <c r="A125" s="12">
        <v>116</v>
      </c>
      <c r="B125" s="14" t="s">
        <v>677</v>
      </c>
      <c r="C125" s="14" t="s">
        <v>678</v>
      </c>
      <c r="D125" s="14" t="s">
        <v>26</v>
      </c>
      <c r="E125" s="16">
        <v>-7.48</v>
      </c>
      <c r="F125" s="15">
        <v>8400</v>
      </c>
    </row>
    <row r="126" spans="1:6" ht="15.75">
      <c r="A126" s="12">
        <v>117</v>
      </c>
      <c r="B126" s="14" t="s">
        <v>681</v>
      </c>
      <c r="C126" s="14" t="s">
        <v>682</v>
      </c>
      <c r="D126" s="14" t="s">
        <v>26</v>
      </c>
      <c r="E126" s="16">
        <v>5.32</v>
      </c>
      <c r="F126" s="15">
        <v>6800</v>
      </c>
    </row>
    <row r="127" spans="1:6" ht="15.75">
      <c r="A127" s="12">
        <v>118</v>
      </c>
      <c r="B127" s="14" t="s">
        <v>689</v>
      </c>
      <c r="C127" s="14" t="s">
        <v>690</v>
      </c>
      <c r="D127" s="14" t="s">
        <v>26</v>
      </c>
      <c r="E127" s="16">
        <v>28.99</v>
      </c>
      <c r="F127" s="15">
        <v>29700</v>
      </c>
    </row>
    <row r="128" spans="1:6" ht="15.75">
      <c r="A128" s="12">
        <v>119</v>
      </c>
      <c r="B128" s="14" t="s">
        <v>695</v>
      </c>
      <c r="C128" s="14" t="s">
        <v>696</v>
      </c>
      <c r="D128" s="14" t="s">
        <v>26</v>
      </c>
      <c r="E128" s="16">
        <v>7.83</v>
      </c>
      <c r="F128" s="15">
        <v>41200</v>
      </c>
    </row>
    <row r="129" spans="1:6" ht="15.75">
      <c r="A129" s="12">
        <v>120</v>
      </c>
      <c r="B129" s="14" t="s">
        <v>703</v>
      </c>
      <c r="C129" s="14" t="s">
        <v>704</v>
      </c>
      <c r="D129" s="14" t="s">
        <v>26</v>
      </c>
      <c r="E129" s="16">
        <v>2.72</v>
      </c>
      <c r="F129" s="15">
        <v>5300</v>
      </c>
    </row>
    <row r="130" spans="1:6" ht="15.75">
      <c r="A130" s="12">
        <v>121</v>
      </c>
      <c r="B130" s="14" t="s">
        <v>705</v>
      </c>
      <c r="C130" s="14" t="s">
        <v>706</v>
      </c>
      <c r="D130" s="14" t="s">
        <v>26</v>
      </c>
      <c r="E130" s="16">
        <v>120.1</v>
      </c>
      <c r="F130" s="15">
        <v>31400</v>
      </c>
    </row>
    <row r="131" spans="1:6" ht="15.75">
      <c r="A131" s="12">
        <v>122</v>
      </c>
      <c r="B131" s="14" t="s">
        <v>707</v>
      </c>
      <c r="C131" s="14" t="s">
        <v>708</v>
      </c>
      <c r="D131" s="14" t="s">
        <v>26</v>
      </c>
      <c r="E131" s="16">
        <v>7.39</v>
      </c>
      <c r="F131" s="15">
        <v>38600</v>
      </c>
    </row>
    <row r="132" spans="1:6" ht="15.75">
      <c r="A132" s="12">
        <v>123</v>
      </c>
      <c r="B132" s="14" t="s">
        <v>713</v>
      </c>
      <c r="C132" s="14" t="s">
        <v>714</v>
      </c>
      <c r="D132" s="14" t="s">
        <v>26</v>
      </c>
      <c r="E132" s="16">
        <v>16.01</v>
      </c>
      <c r="F132" s="15">
        <v>31900</v>
      </c>
    </row>
    <row r="133" spans="1:6" ht="15.75">
      <c r="A133" s="12">
        <v>124</v>
      </c>
      <c r="B133" s="14" t="s">
        <v>717</v>
      </c>
      <c r="C133" s="14" t="s">
        <v>718</v>
      </c>
      <c r="D133" s="14" t="s">
        <v>26</v>
      </c>
      <c r="E133" s="16">
        <v>7.6</v>
      </c>
      <c r="F133" s="15">
        <v>18700</v>
      </c>
    </row>
    <row r="134" spans="1:6" ht="15.75">
      <c r="A134" s="12">
        <v>125</v>
      </c>
      <c r="B134" s="14" t="s">
        <v>719</v>
      </c>
      <c r="C134" s="14" t="s">
        <v>720</v>
      </c>
      <c r="D134" s="14" t="s">
        <v>26</v>
      </c>
      <c r="E134" s="16">
        <v>6.57</v>
      </c>
      <c r="F134" s="15">
        <v>78500</v>
      </c>
    </row>
    <row r="135" spans="1:6" ht="15.75">
      <c r="A135" s="12">
        <v>126</v>
      </c>
      <c r="B135" s="14" t="s">
        <v>723</v>
      </c>
      <c r="C135" s="14" t="s">
        <v>724</v>
      </c>
      <c r="D135" s="14" t="s">
        <v>26</v>
      </c>
      <c r="E135" s="16">
        <v>6.7</v>
      </c>
      <c r="F135" s="15">
        <v>17000</v>
      </c>
    </row>
    <row r="136" spans="1:6" ht="15.75">
      <c r="A136" s="12">
        <v>127</v>
      </c>
      <c r="B136" s="14" t="s">
        <v>725</v>
      </c>
      <c r="C136" s="14" t="s">
        <v>726</v>
      </c>
      <c r="D136" s="14" t="s">
        <v>26</v>
      </c>
      <c r="E136" s="16">
        <v>11.27</v>
      </c>
      <c r="F136" s="15">
        <v>6900</v>
      </c>
    </row>
    <row r="137" spans="1:6" ht="15.75">
      <c r="A137" s="12">
        <v>128</v>
      </c>
      <c r="B137" s="14" t="s">
        <v>727</v>
      </c>
      <c r="C137" s="14" t="s">
        <v>728</v>
      </c>
      <c r="D137" s="14" t="s">
        <v>26</v>
      </c>
      <c r="E137" s="16">
        <v>5.94</v>
      </c>
      <c r="F137" s="15">
        <v>8200</v>
      </c>
    </row>
    <row r="138" spans="1:6" ht="15.75">
      <c r="A138" s="12">
        <v>129</v>
      </c>
      <c r="B138" s="14" t="s">
        <v>741</v>
      </c>
      <c r="C138" s="14" t="s">
        <v>742</v>
      </c>
      <c r="D138" s="14" t="s">
        <v>26</v>
      </c>
      <c r="E138" s="16">
        <v>17.91</v>
      </c>
      <c r="F138" s="15">
        <v>9800</v>
      </c>
    </row>
    <row r="139" spans="1:6" ht="15.75">
      <c r="A139" s="12">
        <v>130</v>
      </c>
      <c r="B139" s="14" t="s">
        <v>745</v>
      </c>
      <c r="C139" s="14" t="s">
        <v>746</v>
      </c>
      <c r="D139" s="14" t="s">
        <v>26</v>
      </c>
      <c r="E139" s="16">
        <v>18.69</v>
      </c>
      <c r="F139" s="15">
        <v>4300</v>
      </c>
    </row>
    <row r="140" spans="1:6" ht="15.75">
      <c r="A140" s="12">
        <v>131</v>
      </c>
      <c r="B140" s="14" t="s">
        <v>751</v>
      </c>
      <c r="C140" s="14" t="s">
        <v>752</v>
      </c>
      <c r="D140" s="14" t="s">
        <v>26</v>
      </c>
      <c r="E140" s="16">
        <v>122.22</v>
      </c>
      <c r="F140" s="15">
        <v>3500</v>
      </c>
    </row>
    <row r="141" spans="1:6" ht="15.75">
      <c r="A141" s="12">
        <v>132</v>
      </c>
      <c r="B141" s="14" t="s">
        <v>757</v>
      </c>
      <c r="C141" s="14" t="s">
        <v>758</v>
      </c>
      <c r="D141" s="14" t="s">
        <v>26</v>
      </c>
      <c r="E141" s="16">
        <v>6.6</v>
      </c>
      <c r="F141" s="15">
        <v>5700</v>
      </c>
    </row>
    <row r="142" spans="1:6" ht="15.75">
      <c r="A142" s="12">
        <v>133</v>
      </c>
      <c r="B142" s="14" t="s">
        <v>767</v>
      </c>
      <c r="C142" s="14" t="s">
        <v>768</v>
      </c>
      <c r="D142" s="14" t="s">
        <v>26</v>
      </c>
      <c r="E142" s="16">
        <v>22.45</v>
      </c>
      <c r="F142" s="15">
        <v>9000</v>
      </c>
    </row>
    <row r="143" spans="1:6" ht="15.75">
      <c r="A143" s="12">
        <v>134</v>
      </c>
      <c r="B143" s="14" t="s">
        <v>771</v>
      </c>
      <c r="C143" s="14" t="s">
        <v>772</v>
      </c>
      <c r="D143" s="14" t="s">
        <v>26</v>
      </c>
      <c r="E143" s="16">
        <v>16.84</v>
      </c>
      <c r="F143" s="15">
        <v>51000</v>
      </c>
    </row>
    <row r="144" spans="1:6" ht="15.75">
      <c r="A144" s="12">
        <v>135</v>
      </c>
      <c r="B144" s="14" t="s">
        <v>785</v>
      </c>
      <c r="C144" s="14" t="s">
        <v>786</v>
      </c>
      <c r="D144" s="14" t="s">
        <v>26</v>
      </c>
      <c r="E144" s="16">
        <v>31.32</v>
      </c>
      <c r="F144" s="15">
        <v>5100</v>
      </c>
    </row>
    <row r="145" spans="1:6" ht="15.75">
      <c r="A145" s="12">
        <v>136</v>
      </c>
      <c r="B145" s="14" t="s">
        <v>789</v>
      </c>
      <c r="C145" s="14" t="s">
        <v>790</v>
      </c>
      <c r="D145" s="14" t="s">
        <v>26</v>
      </c>
      <c r="E145" s="16">
        <v>105.81</v>
      </c>
      <c r="F145" s="15">
        <v>10500</v>
      </c>
    </row>
    <row r="146" spans="1:6" ht="15.75">
      <c r="A146" s="12">
        <v>137</v>
      </c>
      <c r="B146" s="14" t="s">
        <v>791</v>
      </c>
      <c r="C146" s="14" t="s">
        <v>792</v>
      </c>
      <c r="D146" s="14" t="s">
        <v>26</v>
      </c>
      <c r="E146" s="16">
        <v>9.16</v>
      </c>
      <c r="F146" s="15">
        <v>29300</v>
      </c>
    </row>
    <row r="147" spans="1:6" ht="15.75">
      <c r="A147" s="12">
        <v>138</v>
      </c>
      <c r="B147" s="14" t="s">
        <v>797</v>
      </c>
      <c r="C147" s="14" t="s">
        <v>798</v>
      </c>
      <c r="D147" s="14" t="s">
        <v>26</v>
      </c>
      <c r="E147" s="16">
        <v>-0.59</v>
      </c>
      <c r="F147" s="15">
        <v>3800</v>
      </c>
    </row>
    <row r="148" spans="1:6" ht="15.75">
      <c r="A148" s="12">
        <v>139</v>
      </c>
      <c r="B148" s="14" t="s">
        <v>799</v>
      </c>
      <c r="C148" s="14" t="s">
        <v>800</v>
      </c>
      <c r="D148" s="14" t="s">
        <v>26</v>
      </c>
      <c r="E148" s="16">
        <v>8.51</v>
      </c>
      <c r="F148" s="15">
        <v>6700</v>
      </c>
    </row>
    <row r="149" spans="1:6" ht="15.75">
      <c r="A149" s="12">
        <v>140</v>
      </c>
      <c r="B149" s="14" t="s">
        <v>801</v>
      </c>
      <c r="C149" s="14" t="s">
        <v>802</v>
      </c>
      <c r="D149" s="14" t="s">
        <v>26</v>
      </c>
      <c r="E149" s="16">
        <v>13.46</v>
      </c>
      <c r="F149" s="15">
        <v>16200</v>
      </c>
    </row>
    <row r="150" spans="1:6" ht="15.75">
      <c r="A150" s="12">
        <v>141</v>
      </c>
      <c r="B150" s="14" t="s">
        <v>807</v>
      </c>
      <c r="C150" s="14" t="s">
        <v>808</v>
      </c>
      <c r="D150" s="14" t="s">
        <v>26</v>
      </c>
      <c r="E150" s="16">
        <v>1.19</v>
      </c>
      <c r="F150" s="15">
        <v>27600</v>
      </c>
    </row>
    <row r="151" spans="1:6" ht="15.75">
      <c r="A151" s="12">
        <v>142</v>
      </c>
      <c r="B151" s="14" t="s">
        <v>809</v>
      </c>
      <c r="C151" s="14" t="s">
        <v>810</v>
      </c>
      <c r="D151" s="14" t="s">
        <v>26</v>
      </c>
      <c r="E151" s="16">
        <v>11.42</v>
      </c>
      <c r="F151" s="15">
        <v>22900</v>
      </c>
    </row>
    <row r="152" spans="1:6" ht="15.75">
      <c r="A152" s="12">
        <v>143</v>
      </c>
      <c r="B152" s="14" t="s">
        <v>812</v>
      </c>
      <c r="C152" s="14" t="s">
        <v>813</v>
      </c>
      <c r="D152" s="14" t="s">
        <v>26</v>
      </c>
      <c r="E152" s="16">
        <v>5.29</v>
      </c>
      <c r="F152" s="15">
        <v>38700</v>
      </c>
    </row>
    <row r="153" spans="1:6" ht="15.75">
      <c r="A153" s="12">
        <v>144</v>
      </c>
      <c r="B153" s="14" t="s">
        <v>818</v>
      </c>
      <c r="C153" s="14" t="s">
        <v>819</v>
      </c>
      <c r="D153" s="14" t="s">
        <v>26</v>
      </c>
      <c r="E153" s="16">
        <v>4.66</v>
      </c>
      <c r="F153" s="15">
        <v>10400</v>
      </c>
    </row>
    <row r="154" spans="1:6" ht="15.75">
      <c r="A154" s="12">
        <v>145</v>
      </c>
      <c r="B154" s="14" t="s">
        <v>824</v>
      </c>
      <c r="C154" s="14" t="s">
        <v>825</v>
      </c>
      <c r="D154" s="14" t="s">
        <v>26</v>
      </c>
      <c r="E154" s="16">
        <v>12.33</v>
      </c>
      <c r="F154" s="15">
        <v>5700</v>
      </c>
    </row>
    <row r="155" spans="1:6" ht="15.75">
      <c r="A155" s="12">
        <v>146</v>
      </c>
      <c r="B155" s="14" t="s">
        <v>829</v>
      </c>
      <c r="C155" s="14" t="s">
        <v>830</v>
      </c>
      <c r="D155" s="14" t="s">
        <v>26</v>
      </c>
      <c r="E155" s="16">
        <v>31.34</v>
      </c>
      <c r="F155" s="15">
        <v>2200</v>
      </c>
    </row>
    <row r="156" spans="1:6" ht="15.75">
      <c r="A156" s="12">
        <v>147</v>
      </c>
      <c r="B156" s="14" t="s">
        <v>831</v>
      </c>
      <c r="C156" s="14" t="s">
        <v>832</v>
      </c>
      <c r="D156" s="14" t="s">
        <v>26</v>
      </c>
      <c r="E156" s="16">
        <v>7.65</v>
      </c>
      <c r="F156" s="15">
        <v>64000</v>
      </c>
    </row>
    <row r="157" spans="1:6" ht="15.75">
      <c r="A157" s="12">
        <v>148</v>
      </c>
      <c r="B157" s="14" t="s">
        <v>837</v>
      </c>
      <c r="C157" s="14" t="s">
        <v>838</v>
      </c>
      <c r="D157" s="14" t="s">
        <v>26</v>
      </c>
      <c r="E157" s="16">
        <v>10.67</v>
      </c>
      <c r="F157" s="15">
        <v>2300</v>
      </c>
    </row>
    <row r="158" spans="1:6" ht="15.75">
      <c r="A158" s="12">
        <v>149</v>
      </c>
      <c r="B158" s="14" t="s">
        <v>845</v>
      </c>
      <c r="C158" s="14" t="s">
        <v>846</v>
      </c>
      <c r="D158" s="14" t="s">
        <v>26</v>
      </c>
      <c r="E158" s="16">
        <v>-0.2</v>
      </c>
      <c r="F158" s="15">
        <v>800</v>
      </c>
    </row>
    <row r="159" spans="1:6" ht="15.75">
      <c r="A159" s="12">
        <v>150</v>
      </c>
      <c r="B159" s="14" t="s">
        <v>859</v>
      </c>
      <c r="C159" s="14" t="s">
        <v>860</v>
      </c>
      <c r="D159" s="14" t="s">
        <v>26</v>
      </c>
      <c r="E159" s="16">
        <v>4.52</v>
      </c>
      <c r="F159" s="15">
        <v>15000</v>
      </c>
    </row>
    <row r="160" spans="1:6" ht="15.75">
      <c r="A160" s="12">
        <v>151</v>
      </c>
      <c r="B160" s="14" t="s">
        <v>875</v>
      </c>
      <c r="C160" s="14" t="s">
        <v>876</v>
      </c>
      <c r="D160" s="14" t="s">
        <v>26</v>
      </c>
      <c r="E160" s="16">
        <v>7.43</v>
      </c>
      <c r="F160" s="15">
        <v>12200</v>
      </c>
    </row>
    <row r="161" spans="1:6" ht="15.75">
      <c r="A161" s="12">
        <v>152</v>
      </c>
      <c r="B161" s="14" t="s">
        <v>883</v>
      </c>
      <c r="C161" s="14" t="s">
        <v>884</v>
      </c>
      <c r="D161" s="14" t="s">
        <v>26</v>
      </c>
      <c r="E161" s="16">
        <v>9.12</v>
      </c>
      <c r="F161" s="15">
        <v>36400</v>
      </c>
    </row>
    <row r="162" spans="1:6" ht="15.75">
      <c r="A162" s="12">
        <v>153</v>
      </c>
      <c r="B162" s="14" t="s">
        <v>889</v>
      </c>
      <c r="C162" s="14" t="s">
        <v>890</v>
      </c>
      <c r="D162" s="14" t="s">
        <v>26</v>
      </c>
      <c r="E162" s="16">
        <v>35.08</v>
      </c>
      <c r="F162" s="15">
        <v>5100</v>
      </c>
    </row>
    <row r="163" spans="1:6" ht="15.75">
      <c r="A163" s="12">
        <v>154</v>
      </c>
      <c r="B163" s="14" t="s">
        <v>891</v>
      </c>
      <c r="C163" s="14" t="s">
        <v>892</v>
      </c>
      <c r="D163" s="14" t="s">
        <v>26</v>
      </c>
      <c r="E163" s="16">
        <v>-10.33</v>
      </c>
      <c r="F163" s="15">
        <v>1900</v>
      </c>
    </row>
    <row r="164" spans="1:6" ht="15.75">
      <c r="A164" s="12">
        <v>155</v>
      </c>
      <c r="B164" s="14" t="s">
        <v>895</v>
      </c>
      <c r="C164" s="14" t="s">
        <v>896</v>
      </c>
      <c r="D164" s="14" t="s">
        <v>26</v>
      </c>
      <c r="E164" s="16">
        <v>3.93</v>
      </c>
      <c r="F164" s="15">
        <v>9400</v>
      </c>
    </row>
    <row r="165" spans="1:6" ht="15.75">
      <c r="A165" s="12">
        <v>156</v>
      </c>
      <c r="B165" s="14" t="s">
        <v>899</v>
      </c>
      <c r="C165" s="14" t="s">
        <v>900</v>
      </c>
      <c r="D165" s="14" t="s">
        <v>26</v>
      </c>
      <c r="E165" s="16">
        <v>18.87</v>
      </c>
      <c r="F165" s="15">
        <v>22900</v>
      </c>
    </row>
    <row r="166" spans="1:6" ht="15.75">
      <c r="A166" s="12">
        <v>157</v>
      </c>
      <c r="B166" s="14" t="s">
        <v>901</v>
      </c>
      <c r="C166" s="14" t="s">
        <v>902</v>
      </c>
      <c r="D166" s="14" t="s">
        <v>26</v>
      </c>
      <c r="E166" s="16">
        <v>7.44</v>
      </c>
      <c r="F166" s="15">
        <v>9000</v>
      </c>
    </row>
    <row r="167" spans="1:6" ht="15.75">
      <c r="A167" s="12">
        <v>158</v>
      </c>
      <c r="B167" s="14" t="s">
        <v>905</v>
      </c>
      <c r="C167" s="14" t="s">
        <v>906</v>
      </c>
      <c r="D167" s="14" t="s">
        <v>26</v>
      </c>
      <c r="E167" s="16">
        <v>7.02</v>
      </c>
      <c r="F167" s="15">
        <v>23800</v>
      </c>
    </row>
    <row r="168" spans="1:6" ht="15.75">
      <c r="A168" s="12">
        <v>159</v>
      </c>
      <c r="B168" s="14" t="s">
        <v>911</v>
      </c>
      <c r="C168" s="14" t="s">
        <v>912</v>
      </c>
      <c r="D168" s="14" t="s">
        <v>26</v>
      </c>
      <c r="E168" s="16">
        <v>9.93</v>
      </c>
      <c r="F168" s="15">
        <v>60500</v>
      </c>
    </row>
    <row r="169" spans="1:6" ht="15.75">
      <c r="A169" s="12">
        <v>160</v>
      </c>
      <c r="B169" s="14" t="s">
        <v>919</v>
      </c>
      <c r="C169" s="14" t="s">
        <v>920</v>
      </c>
      <c r="D169" s="14" t="s">
        <v>26</v>
      </c>
      <c r="E169" s="16">
        <v>4.65</v>
      </c>
      <c r="F169" s="15">
        <v>25600</v>
      </c>
    </row>
    <row r="170" spans="1:6" ht="15.75">
      <c r="A170" s="12">
        <v>161</v>
      </c>
      <c r="B170" s="14" t="s">
        <v>923</v>
      </c>
      <c r="C170" s="14" t="s">
        <v>924</v>
      </c>
      <c r="D170" s="14" t="s">
        <v>26</v>
      </c>
      <c r="E170" s="16">
        <v>19.16</v>
      </c>
      <c r="F170" s="15">
        <v>16700</v>
      </c>
    </row>
    <row r="171" spans="1:6" ht="15.75">
      <c r="A171" s="12">
        <v>162</v>
      </c>
      <c r="B171" s="14" t="s">
        <v>933</v>
      </c>
      <c r="C171" s="14" t="s">
        <v>934</v>
      </c>
      <c r="D171" s="14" t="s">
        <v>26</v>
      </c>
      <c r="E171" s="16">
        <v>8.37</v>
      </c>
      <c r="F171" s="15">
        <v>15200</v>
      </c>
    </row>
    <row r="172" spans="1:6" ht="15.75">
      <c r="A172" s="12">
        <v>163</v>
      </c>
      <c r="B172" s="14" t="s">
        <v>939</v>
      </c>
      <c r="C172" s="14" t="s">
        <v>940</v>
      </c>
      <c r="D172" s="14" t="s">
        <v>26</v>
      </c>
      <c r="E172" s="16">
        <v>9.05</v>
      </c>
      <c r="F172" s="15">
        <v>2700</v>
      </c>
    </row>
    <row r="173" spans="1:6" ht="15.75">
      <c r="A173" s="12">
        <v>164</v>
      </c>
      <c r="B173" s="14" t="s">
        <v>943</v>
      </c>
      <c r="C173" s="14" t="s">
        <v>944</v>
      </c>
      <c r="D173" s="14" t="s">
        <v>26</v>
      </c>
      <c r="E173" s="16">
        <v>9.11</v>
      </c>
      <c r="F173" s="15">
        <v>14700</v>
      </c>
    </row>
    <row r="174" spans="1:6" ht="15.75">
      <c r="A174" s="12">
        <v>165</v>
      </c>
      <c r="B174" s="14" t="s">
        <v>949</v>
      </c>
      <c r="C174" s="14" t="s">
        <v>950</v>
      </c>
      <c r="D174" s="14" t="s">
        <v>26</v>
      </c>
      <c r="E174" s="16">
        <v>21.46</v>
      </c>
      <c r="F174" s="15">
        <v>13000</v>
      </c>
    </row>
    <row r="175" spans="1:6" ht="15.75">
      <c r="A175" s="12">
        <v>166</v>
      </c>
      <c r="B175" s="14" t="s">
        <v>955</v>
      </c>
      <c r="C175" s="14" t="s">
        <v>956</v>
      </c>
      <c r="D175" s="14" t="s">
        <v>26</v>
      </c>
      <c r="E175" s="16">
        <v>2.95</v>
      </c>
      <c r="F175" s="15">
        <v>11500</v>
      </c>
    </row>
    <row r="176" spans="1:6" ht="15.75">
      <c r="A176" s="12">
        <v>167</v>
      </c>
      <c r="B176" s="14" t="s">
        <v>975</v>
      </c>
      <c r="C176" s="14" t="s">
        <v>976</v>
      </c>
      <c r="D176" s="14" t="s">
        <v>26</v>
      </c>
      <c r="E176" s="16">
        <v>29.1</v>
      </c>
      <c r="F176" s="15">
        <v>67500</v>
      </c>
    </row>
    <row r="177" spans="1:6" ht="15.75">
      <c r="A177" s="12">
        <v>168</v>
      </c>
      <c r="B177" s="14" t="s">
        <v>990</v>
      </c>
      <c r="C177" s="14" t="s">
        <v>991</v>
      </c>
      <c r="D177" s="14" t="s">
        <v>26</v>
      </c>
      <c r="E177" s="16">
        <v>14.51</v>
      </c>
      <c r="F177" s="15">
        <v>129000</v>
      </c>
    </row>
    <row r="178" spans="1:6" ht="15.75">
      <c r="A178" s="12">
        <v>169</v>
      </c>
      <c r="B178" s="14" t="s">
        <v>994</v>
      </c>
      <c r="C178" s="14" t="s">
        <v>995</v>
      </c>
      <c r="D178" s="14" t="s">
        <v>26</v>
      </c>
      <c r="E178" s="16">
        <v>19.41</v>
      </c>
      <c r="F178" s="15">
        <v>28700</v>
      </c>
    </row>
    <row r="179" spans="1:6" ht="15.75">
      <c r="A179" s="12">
        <v>170</v>
      </c>
      <c r="B179" s="14" t="s">
        <v>1000</v>
      </c>
      <c r="C179" s="14" t="s">
        <v>1001</v>
      </c>
      <c r="D179" s="14" t="s">
        <v>26</v>
      </c>
      <c r="E179" s="16">
        <v>15.37</v>
      </c>
      <c r="F179" s="15">
        <v>7700</v>
      </c>
    </row>
    <row r="180" spans="1:6" ht="15.75">
      <c r="A180" s="12">
        <v>171</v>
      </c>
      <c r="B180" s="14" t="s">
        <v>1002</v>
      </c>
      <c r="C180" s="14" t="s">
        <v>1003</v>
      </c>
      <c r="D180" s="14" t="s">
        <v>26</v>
      </c>
      <c r="E180" s="16">
        <v>25</v>
      </c>
      <c r="F180" s="15">
        <v>18700</v>
      </c>
    </row>
    <row r="181" spans="1:6" ht="15.75">
      <c r="A181" s="12">
        <v>172</v>
      </c>
      <c r="B181" s="14" t="s">
        <v>1014</v>
      </c>
      <c r="C181" s="14" t="s">
        <v>1015</v>
      </c>
      <c r="D181" s="14" t="s">
        <v>26</v>
      </c>
      <c r="E181" s="16">
        <v>9.81</v>
      </c>
      <c r="F181" s="15">
        <v>110000</v>
      </c>
    </row>
    <row r="182" spans="1:6" ht="15.75">
      <c r="A182" s="12">
        <v>173</v>
      </c>
      <c r="B182" s="14" t="s">
        <v>1040</v>
      </c>
      <c r="C182" s="14" t="s">
        <v>1041</v>
      </c>
      <c r="D182" s="14" t="s">
        <v>26</v>
      </c>
      <c r="E182" s="16">
        <v>8.08</v>
      </c>
      <c r="F182" s="15">
        <v>27900</v>
      </c>
    </row>
    <row r="183" spans="1:6" ht="15.75">
      <c r="A183" s="12">
        <v>174</v>
      </c>
      <c r="B183" s="14" t="s">
        <v>1042</v>
      </c>
      <c r="C183" s="14" t="s">
        <v>1043</v>
      </c>
      <c r="D183" s="14" t="s">
        <v>26</v>
      </c>
      <c r="E183" s="16">
        <v>14.22</v>
      </c>
      <c r="F183" s="15">
        <v>21700</v>
      </c>
    </row>
    <row r="184" spans="1:6" ht="15.75">
      <c r="A184" s="12">
        <v>175</v>
      </c>
      <c r="B184" s="14" t="s">
        <v>1046</v>
      </c>
      <c r="C184" s="14" t="s">
        <v>1047</v>
      </c>
      <c r="D184" s="14" t="s">
        <v>26</v>
      </c>
      <c r="E184" s="16">
        <v>10.43</v>
      </c>
      <c r="F184" s="15">
        <v>85500</v>
      </c>
    </row>
    <row r="185" spans="1:6" ht="15.75">
      <c r="A185" s="12">
        <v>176</v>
      </c>
      <c r="B185" s="14" t="s">
        <v>1060</v>
      </c>
      <c r="C185" s="14" t="s">
        <v>1061</v>
      </c>
      <c r="D185" s="14" t="s">
        <v>26</v>
      </c>
      <c r="E185" s="16">
        <v>10.06</v>
      </c>
      <c r="F185" s="15">
        <v>106000</v>
      </c>
    </row>
    <row r="186" spans="1:6" ht="15.75">
      <c r="A186" s="12">
        <v>177</v>
      </c>
      <c r="B186" s="14" t="s">
        <v>1064</v>
      </c>
      <c r="C186" s="14" t="s">
        <v>1065</v>
      </c>
      <c r="D186" s="14" t="s">
        <v>26</v>
      </c>
      <c r="E186" s="16">
        <v>8.09</v>
      </c>
      <c r="F186" s="15">
        <v>34500</v>
      </c>
    </row>
    <row r="187" spans="1:6" ht="15.75">
      <c r="A187" s="12">
        <v>178</v>
      </c>
      <c r="B187" s="14" t="s">
        <v>1068</v>
      </c>
      <c r="C187" s="14" t="s">
        <v>1069</v>
      </c>
      <c r="D187" s="14" t="s">
        <v>26</v>
      </c>
      <c r="E187" s="16">
        <v>6.7</v>
      </c>
      <c r="F187" s="15">
        <v>10400</v>
      </c>
    </row>
    <row r="188" spans="1:6" ht="15.75">
      <c r="A188" s="12">
        <v>179</v>
      </c>
      <c r="B188" s="14" t="s">
        <v>1076</v>
      </c>
      <c r="C188" s="14" t="s">
        <v>1077</v>
      </c>
      <c r="D188" s="14" t="s">
        <v>26</v>
      </c>
      <c r="E188" s="16">
        <v>-1.42</v>
      </c>
      <c r="F188" s="15">
        <v>2000</v>
      </c>
    </row>
    <row r="189" spans="1:6" ht="15.75">
      <c r="A189" s="12">
        <v>180</v>
      </c>
      <c r="B189" s="14" t="s">
        <v>1082</v>
      </c>
      <c r="C189" s="14" t="s">
        <v>1083</v>
      </c>
      <c r="D189" s="14" t="s">
        <v>26</v>
      </c>
      <c r="E189" s="16">
        <v>0.49</v>
      </c>
      <c r="F189" s="15">
        <v>2400</v>
      </c>
    </row>
    <row r="190" spans="1:6" ht="15.75">
      <c r="A190" s="12">
        <v>181</v>
      </c>
      <c r="B190" s="14" t="s">
        <v>1086</v>
      </c>
      <c r="C190" s="14" t="s">
        <v>1087</v>
      </c>
      <c r="D190" s="14" t="s">
        <v>26</v>
      </c>
      <c r="E190" s="16">
        <v>13.34</v>
      </c>
      <c r="F190" s="15">
        <v>38000</v>
      </c>
    </row>
    <row r="191" spans="1:6" ht="15.75">
      <c r="A191" s="12">
        <v>182</v>
      </c>
      <c r="B191" s="14" t="s">
        <v>1090</v>
      </c>
      <c r="C191" s="14" t="s">
        <v>1091</v>
      </c>
      <c r="D191" s="14" t="s">
        <v>26</v>
      </c>
      <c r="E191" s="16">
        <v>17.52</v>
      </c>
      <c r="F191" s="15">
        <v>35400</v>
      </c>
    </row>
    <row r="192" spans="1:6" ht="15.75">
      <c r="A192" s="12">
        <v>183</v>
      </c>
      <c r="B192" s="14" t="s">
        <v>1092</v>
      </c>
      <c r="C192" s="14" t="s">
        <v>1093</v>
      </c>
      <c r="D192" s="14" t="s">
        <v>26</v>
      </c>
      <c r="E192" s="16">
        <v>12.74</v>
      </c>
      <c r="F192" s="15">
        <v>41000</v>
      </c>
    </row>
    <row r="193" spans="1:6" ht="15.75">
      <c r="A193" s="12">
        <v>184</v>
      </c>
      <c r="B193" s="14" t="s">
        <v>1104</v>
      </c>
      <c r="C193" s="14" t="s">
        <v>1105</v>
      </c>
      <c r="D193" s="14" t="s">
        <v>26</v>
      </c>
      <c r="E193" s="16">
        <v>13.32</v>
      </c>
      <c r="F193" s="15">
        <v>60000</v>
      </c>
    </row>
    <row r="194" spans="1:6" ht="15.75">
      <c r="A194" s="12">
        <v>185</v>
      </c>
      <c r="B194" s="14" t="s">
        <v>1106</v>
      </c>
      <c r="C194" s="14" t="s">
        <v>1107</v>
      </c>
      <c r="D194" s="14" t="s">
        <v>26</v>
      </c>
      <c r="E194" s="16">
        <v>15.15</v>
      </c>
      <c r="F194" s="15">
        <v>13000</v>
      </c>
    </row>
    <row r="195" spans="1:6" ht="15.75">
      <c r="A195" s="12">
        <v>186</v>
      </c>
      <c r="B195" s="14" t="s">
        <v>1114</v>
      </c>
      <c r="C195" s="14" t="s">
        <v>1115</v>
      </c>
      <c r="D195" s="14" t="s">
        <v>26</v>
      </c>
      <c r="E195" s="16">
        <v>5.94</v>
      </c>
      <c r="F195" s="15">
        <v>13300</v>
      </c>
    </row>
    <row r="196" spans="1:6" ht="15.75">
      <c r="A196" s="12">
        <v>187</v>
      </c>
      <c r="B196" s="14" t="s">
        <v>1118</v>
      </c>
      <c r="C196" s="14" t="s">
        <v>1119</v>
      </c>
      <c r="D196" s="14" t="s">
        <v>26</v>
      </c>
      <c r="E196" s="16">
        <v>7.54</v>
      </c>
      <c r="F196" s="15">
        <v>10700</v>
      </c>
    </row>
    <row r="197" spans="1:6" ht="15.75">
      <c r="A197" s="12">
        <v>188</v>
      </c>
      <c r="B197" s="14" t="s">
        <v>1120</v>
      </c>
      <c r="C197" s="14" t="s">
        <v>1121</v>
      </c>
      <c r="D197" s="14" t="s">
        <v>26</v>
      </c>
      <c r="E197" s="16">
        <v>17.12</v>
      </c>
      <c r="F197" s="15">
        <v>46000</v>
      </c>
    </row>
    <row r="198" spans="1:6" ht="15.75">
      <c r="A198" s="12">
        <v>189</v>
      </c>
      <c r="B198" s="14" t="s">
        <v>1122</v>
      </c>
      <c r="C198" s="14" t="s">
        <v>1123</v>
      </c>
      <c r="D198" s="14" t="s">
        <v>26</v>
      </c>
      <c r="E198" s="16">
        <v>13.93</v>
      </c>
      <c r="F198" s="15">
        <v>18700</v>
      </c>
    </row>
    <row r="199" spans="1:6" ht="15.75">
      <c r="A199" s="12">
        <v>190</v>
      </c>
      <c r="B199" s="14" t="s">
        <v>1134</v>
      </c>
      <c r="C199" s="14" t="s">
        <v>1135</v>
      </c>
      <c r="D199" s="14" t="s">
        <v>26</v>
      </c>
      <c r="E199" s="16">
        <v>7.42</v>
      </c>
      <c r="F199" s="15">
        <v>19600</v>
      </c>
    </row>
    <row r="200" spans="1:6" ht="15.75">
      <c r="A200" s="12">
        <v>191</v>
      </c>
      <c r="B200" s="14" t="s">
        <v>1142</v>
      </c>
      <c r="C200" s="14" t="s">
        <v>1143</v>
      </c>
      <c r="D200" s="14" t="s">
        <v>26</v>
      </c>
      <c r="E200" s="16">
        <v>-19.4</v>
      </c>
      <c r="F200" s="15">
        <v>8000</v>
      </c>
    </row>
    <row r="201" spans="1:6" ht="15.75">
      <c r="A201" s="12">
        <v>192</v>
      </c>
      <c r="B201" s="14" t="s">
        <v>1150</v>
      </c>
      <c r="C201" s="14" t="s">
        <v>1151</v>
      </c>
      <c r="D201" s="14" t="s">
        <v>26</v>
      </c>
      <c r="E201" s="16">
        <v>5.59</v>
      </c>
      <c r="F201" s="15">
        <v>10900</v>
      </c>
    </row>
    <row r="202" spans="1:6" ht="15.75">
      <c r="A202" s="12">
        <v>193</v>
      </c>
      <c r="B202" s="14" t="s">
        <v>1164</v>
      </c>
      <c r="C202" s="14" t="s">
        <v>1165</v>
      </c>
      <c r="D202" s="14" t="s">
        <v>26</v>
      </c>
      <c r="E202" s="16">
        <v>131.93</v>
      </c>
      <c r="F202" s="15">
        <v>15900</v>
      </c>
    </row>
    <row r="203" spans="1:6" ht="15.75">
      <c r="A203" s="12">
        <v>194</v>
      </c>
      <c r="B203" s="14" t="s">
        <v>1168</v>
      </c>
      <c r="C203" s="14" t="s">
        <v>1169</v>
      </c>
      <c r="D203" s="14" t="s">
        <v>26</v>
      </c>
      <c r="E203" s="16">
        <v>42.36</v>
      </c>
      <c r="F203" s="15">
        <v>70000</v>
      </c>
    </row>
    <row r="204" spans="1:6" ht="15.75">
      <c r="A204" s="12">
        <v>195</v>
      </c>
      <c r="B204" s="14" t="s">
        <v>1170</v>
      </c>
      <c r="C204" s="14" t="s">
        <v>1171</v>
      </c>
      <c r="D204" s="14" t="s">
        <v>26</v>
      </c>
      <c r="E204" s="16">
        <v>20.13</v>
      </c>
      <c r="F204" s="15">
        <v>9700</v>
      </c>
    </row>
    <row r="205" spans="1:6" ht="15.75">
      <c r="A205" s="12">
        <v>196</v>
      </c>
      <c r="B205" s="14" t="s">
        <v>1178</v>
      </c>
      <c r="C205" s="14" t="s">
        <v>1179</v>
      </c>
      <c r="D205" s="14" t="s">
        <v>26</v>
      </c>
      <c r="E205" s="16">
        <v>18.53</v>
      </c>
      <c r="F205" s="15">
        <v>15200</v>
      </c>
    </row>
    <row r="206" spans="1:6" ht="15.75">
      <c r="A206" s="12">
        <v>197</v>
      </c>
      <c r="B206" s="14" t="s">
        <v>1184</v>
      </c>
      <c r="C206" s="14" t="s">
        <v>1185</v>
      </c>
      <c r="D206" s="14" t="s">
        <v>26</v>
      </c>
      <c r="E206" s="16">
        <v>8.2</v>
      </c>
      <c r="F206" s="15">
        <v>4500</v>
      </c>
    </row>
    <row r="207" spans="1:6" ht="15.75">
      <c r="A207" s="12">
        <v>198</v>
      </c>
      <c r="B207" s="14" t="s">
        <v>1210</v>
      </c>
      <c r="C207" s="14" t="s">
        <v>1211</v>
      </c>
      <c r="D207" s="14" t="s">
        <v>26</v>
      </c>
      <c r="E207" s="16">
        <v>10.2</v>
      </c>
      <c r="F207" s="15">
        <v>136000</v>
      </c>
    </row>
    <row r="208" spans="1:6" ht="15.75">
      <c r="A208" s="12">
        <v>199</v>
      </c>
      <c r="B208" s="14" t="s">
        <v>1212</v>
      </c>
      <c r="C208" s="14" t="s">
        <v>1213</v>
      </c>
      <c r="D208" s="14" t="s">
        <v>26</v>
      </c>
      <c r="E208" s="16">
        <v>2.46</v>
      </c>
      <c r="F208" s="15">
        <v>8200</v>
      </c>
    </row>
    <row r="209" spans="1:6" ht="15.75">
      <c r="A209" s="12">
        <v>200</v>
      </c>
      <c r="B209" s="14" t="s">
        <v>1226</v>
      </c>
      <c r="C209" s="14" t="s">
        <v>1227</v>
      </c>
      <c r="D209" s="14" t="s">
        <v>26</v>
      </c>
      <c r="E209" s="16">
        <v>16.83</v>
      </c>
      <c r="F209" s="15">
        <v>2100</v>
      </c>
    </row>
    <row r="210" spans="1:6" ht="15.75">
      <c r="A210" s="12">
        <v>201</v>
      </c>
      <c r="B210" s="14" t="s">
        <v>1236</v>
      </c>
      <c r="C210" s="14" t="s">
        <v>1237</v>
      </c>
      <c r="D210" s="14" t="s">
        <v>26</v>
      </c>
      <c r="E210" s="16">
        <v>29.97</v>
      </c>
      <c r="F210" s="15">
        <v>16800</v>
      </c>
    </row>
    <row r="211" spans="1:6" ht="15.75">
      <c r="A211" s="12">
        <v>202</v>
      </c>
      <c r="B211" s="14" t="s">
        <v>1248</v>
      </c>
      <c r="C211" s="14" t="s">
        <v>1249</v>
      </c>
      <c r="D211" s="14" t="s">
        <v>26</v>
      </c>
      <c r="E211" s="16">
        <v>7.91</v>
      </c>
      <c r="F211" s="15">
        <v>27700</v>
      </c>
    </row>
    <row r="212" spans="1:6" ht="15.75">
      <c r="A212" s="12">
        <v>203</v>
      </c>
      <c r="B212" s="14" t="s">
        <v>1268</v>
      </c>
      <c r="C212" s="14" t="s">
        <v>1269</v>
      </c>
      <c r="D212" s="14" t="s">
        <v>26</v>
      </c>
      <c r="E212" s="16">
        <v>9.85</v>
      </c>
      <c r="F212" s="15">
        <v>14500</v>
      </c>
    </row>
    <row r="213" spans="1:6" ht="15.75">
      <c r="A213" s="12">
        <v>204</v>
      </c>
      <c r="B213" s="14" t="s">
        <v>1278</v>
      </c>
      <c r="C213" s="14" t="s">
        <v>1279</v>
      </c>
      <c r="D213" s="14" t="s">
        <v>26</v>
      </c>
      <c r="E213" s="16">
        <v>6.79</v>
      </c>
      <c r="F213" s="15">
        <v>5300</v>
      </c>
    </row>
    <row r="214" spans="1:6" ht="15.75">
      <c r="A214" s="12">
        <v>205</v>
      </c>
      <c r="B214" s="14" t="s">
        <v>1284</v>
      </c>
      <c r="C214" s="14" t="s">
        <v>1285</v>
      </c>
      <c r="D214" s="14" t="s">
        <v>26</v>
      </c>
      <c r="E214" s="16">
        <v>6.38</v>
      </c>
      <c r="F214" s="15">
        <v>12800</v>
      </c>
    </row>
    <row r="215" spans="1:6" ht="15.75">
      <c r="A215" s="12">
        <v>206</v>
      </c>
      <c r="B215" s="14" t="s">
        <v>1286</v>
      </c>
      <c r="C215" s="14" t="s">
        <v>1287</v>
      </c>
      <c r="D215" s="14" t="s">
        <v>26</v>
      </c>
      <c r="E215" s="16">
        <v>3.07</v>
      </c>
      <c r="F215" s="15">
        <v>8000</v>
      </c>
    </row>
    <row r="216" spans="1:6" ht="15.75">
      <c r="A216" s="12">
        <v>207</v>
      </c>
      <c r="B216" s="14" t="s">
        <v>1288</v>
      </c>
      <c r="C216" s="14" t="s">
        <v>1289</v>
      </c>
      <c r="D216" s="14" t="s">
        <v>26</v>
      </c>
      <c r="E216" s="16">
        <v>6.15</v>
      </c>
      <c r="F216" s="15">
        <v>10600</v>
      </c>
    </row>
    <row r="217" spans="1:6" ht="15.75">
      <c r="A217" s="12">
        <v>208</v>
      </c>
      <c r="B217" s="14" t="s">
        <v>1292</v>
      </c>
      <c r="C217" s="14" t="s">
        <v>1293</v>
      </c>
      <c r="D217" s="14" t="s">
        <v>26</v>
      </c>
      <c r="E217" s="16">
        <v>53.24</v>
      </c>
      <c r="F217" s="15">
        <v>4700</v>
      </c>
    </row>
    <row r="218" spans="1:6" ht="15.75">
      <c r="A218" s="12">
        <v>209</v>
      </c>
      <c r="B218" s="14" t="s">
        <v>1304</v>
      </c>
      <c r="C218" s="14" t="s">
        <v>1305</v>
      </c>
      <c r="D218" s="14" t="s">
        <v>26</v>
      </c>
      <c r="E218" s="16">
        <v>9.23</v>
      </c>
      <c r="F218" s="15">
        <v>84000</v>
      </c>
    </row>
    <row r="219" spans="1:6" ht="15.75">
      <c r="A219" s="12">
        <v>210</v>
      </c>
      <c r="B219" s="14" t="s">
        <v>1310</v>
      </c>
      <c r="C219" s="14" t="s">
        <v>1311</v>
      </c>
      <c r="D219" s="14" t="s">
        <v>26</v>
      </c>
      <c r="E219" s="16">
        <v>8.97</v>
      </c>
      <c r="F219" s="15">
        <v>32100</v>
      </c>
    </row>
    <row r="220" spans="1:6" ht="15.75">
      <c r="A220" s="12">
        <v>211</v>
      </c>
      <c r="B220" s="14" t="s">
        <v>1312</v>
      </c>
      <c r="C220" s="14" t="s">
        <v>1313</v>
      </c>
      <c r="D220" s="14" t="s">
        <v>26</v>
      </c>
      <c r="E220" s="16">
        <v>7.87</v>
      </c>
      <c r="F220" s="15">
        <v>20500</v>
      </c>
    </row>
    <row r="221" spans="1:6" ht="15.75">
      <c r="A221" s="12">
        <v>212</v>
      </c>
      <c r="B221" s="14" t="s">
        <v>1314</v>
      </c>
      <c r="C221" s="14" t="s">
        <v>1315</v>
      </c>
      <c r="D221" s="14" t="s">
        <v>26</v>
      </c>
      <c r="E221" s="16">
        <v>7.02</v>
      </c>
      <c r="F221" s="15">
        <v>8500</v>
      </c>
    </row>
    <row r="222" spans="1:6" ht="15.75">
      <c r="A222" s="12">
        <v>213</v>
      </c>
      <c r="B222" s="14" t="s">
        <v>1336</v>
      </c>
      <c r="C222" s="14" t="s">
        <v>1337</v>
      </c>
      <c r="D222" s="14" t="s">
        <v>26</v>
      </c>
      <c r="E222" s="16">
        <v>26.59</v>
      </c>
      <c r="F222" s="15">
        <v>9100</v>
      </c>
    </row>
    <row r="223" spans="1:6" ht="15.75">
      <c r="A223" s="12">
        <v>214</v>
      </c>
      <c r="B223" s="14" t="s">
        <v>1342</v>
      </c>
      <c r="C223" s="14" t="s">
        <v>1343</v>
      </c>
      <c r="D223" s="14" t="s">
        <v>26</v>
      </c>
      <c r="E223" s="16">
        <v>-6.15</v>
      </c>
      <c r="F223" s="15">
        <v>9400</v>
      </c>
    </row>
    <row r="224" spans="1:6" ht="15.75">
      <c r="A224" s="12">
        <v>215</v>
      </c>
      <c r="B224" s="14" t="s">
        <v>1346</v>
      </c>
      <c r="C224" s="14" t="s">
        <v>1347</v>
      </c>
      <c r="D224" s="14" t="s">
        <v>26</v>
      </c>
      <c r="E224" s="16">
        <v>11.5</v>
      </c>
      <c r="F224" s="15">
        <v>9400</v>
      </c>
    </row>
    <row r="225" spans="1:6" ht="15.75">
      <c r="A225" s="12">
        <v>216</v>
      </c>
      <c r="B225" s="14" t="s">
        <v>1350</v>
      </c>
      <c r="C225" s="14" t="s">
        <v>1351</v>
      </c>
      <c r="D225" s="14" t="s">
        <v>26</v>
      </c>
      <c r="E225" s="16">
        <v>18.37</v>
      </c>
      <c r="F225" s="15">
        <v>32800</v>
      </c>
    </row>
    <row r="226" spans="1:6" ht="15.75">
      <c r="A226" s="12">
        <v>217</v>
      </c>
      <c r="B226" s="14" t="s">
        <v>1352</v>
      </c>
      <c r="C226" s="14" t="s">
        <v>1353</v>
      </c>
      <c r="D226" s="14" t="s">
        <v>26</v>
      </c>
      <c r="E226" s="16">
        <v>10.07</v>
      </c>
      <c r="F226" s="15">
        <v>24900</v>
      </c>
    </row>
    <row r="227" spans="1:6" ht="15.75">
      <c r="A227" s="12">
        <v>218</v>
      </c>
      <c r="B227" s="14" t="s">
        <v>1356</v>
      </c>
      <c r="C227" s="14" t="s">
        <v>1357</v>
      </c>
      <c r="D227" s="14" t="s">
        <v>26</v>
      </c>
      <c r="E227" s="16">
        <v>11.4</v>
      </c>
      <c r="F227" s="15">
        <v>39400</v>
      </c>
    </row>
    <row r="228" spans="1:6" ht="15.75">
      <c r="A228" s="12">
        <v>219</v>
      </c>
      <c r="B228" s="14" t="s">
        <v>1424</v>
      </c>
      <c r="C228" s="14" t="s">
        <v>1425</v>
      </c>
      <c r="D228" s="14" t="s">
        <v>26</v>
      </c>
      <c r="E228" s="16">
        <v>7.6</v>
      </c>
      <c r="F228" s="15">
        <v>26000</v>
      </c>
    </row>
    <row r="229" spans="1:6" ht="15.75">
      <c r="A229" s="12">
        <v>220</v>
      </c>
      <c r="B229" s="14" t="s">
        <v>1426</v>
      </c>
      <c r="C229" s="14" t="s">
        <v>1427</v>
      </c>
      <c r="D229" s="14" t="s">
        <v>26</v>
      </c>
      <c r="E229" s="16">
        <v>7.07</v>
      </c>
      <c r="F229" s="15">
        <v>12000</v>
      </c>
    </row>
    <row r="230" spans="1:6" ht="15.75">
      <c r="A230" s="12">
        <v>221</v>
      </c>
      <c r="B230" s="14" t="s">
        <v>1428</v>
      </c>
      <c r="C230" s="14" t="s">
        <v>1429</v>
      </c>
      <c r="D230" s="14" t="s">
        <v>26</v>
      </c>
      <c r="E230" s="16">
        <v>6.92</v>
      </c>
      <c r="F230" s="15">
        <v>28700</v>
      </c>
    </row>
    <row r="231" spans="1:6" ht="15.75">
      <c r="A231" s="12">
        <v>222</v>
      </c>
      <c r="B231" s="14" t="s">
        <v>1448</v>
      </c>
      <c r="C231" s="14" t="s">
        <v>1449</v>
      </c>
      <c r="D231" s="14" t="s">
        <v>26</v>
      </c>
      <c r="E231" s="16">
        <v>9.65</v>
      </c>
      <c r="F231" s="15">
        <v>4200</v>
      </c>
    </row>
    <row r="232" spans="1:6" ht="15.75">
      <c r="A232" s="12">
        <v>223</v>
      </c>
      <c r="B232" s="14" t="s">
        <v>1456</v>
      </c>
      <c r="C232" s="14" t="s">
        <v>1457</v>
      </c>
      <c r="D232" s="14" t="s">
        <v>26</v>
      </c>
      <c r="E232" s="16">
        <v>5.07</v>
      </c>
      <c r="F232" s="15">
        <v>9300</v>
      </c>
    </row>
    <row r="233" spans="1:6" ht="15.75">
      <c r="A233" s="12">
        <v>224</v>
      </c>
      <c r="B233" s="14" t="s">
        <v>1460</v>
      </c>
      <c r="C233" s="14" t="s">
        <v>1461</v>
      </c>
      <c r="D233" s="14" t="s">
        <v>26</v>
      </c>
      <c r="E233" s="16">
        <v>15.17</v>
      </c>
      <c r="F233" s="15">
        <v>19300</v>
      </c>
    </row>
    <row r="234" spans="1:6" ht="15.75">
      <c r="A234" s="12">
        <v>225</v>
      </c>
      <c r="B234" s="14" t="s">
        <v>1466</v>
      </c>
      <c r="C234" s="14" t="s">
        <v>1467</v>
      </c>
      <c r="D234" s="14" t="s">
        <v>26</v>
      </c>
      <c r="E234" s="16">
        <v>15.54</v>
      </c>
      <c r="F234" s="15">
        <v>31500</v>
      </c>
    </row>
    <row r="235" spans="1:6" ht="15.75">
      <c r="A235" s="12">
        <v>226</v>
      </c>
      <c r="B235" s="14" t="s">
        <v>1472</v>
      </c>
      <c r="C235" s="14" t="s">
        <v>1473</v>
      </c>
      <c r="D235" s="14" t="s">
        <v>26</v>
      </c>
      <c r="E235" s="16">
        <v>7.9</v>
      </c>
      <c r="F235" s="15">
        <v>27600</v>
      </c>
    </row>
    <row r="236" spans="1:6" ht="15.75">
      <c r="A236" s="12">
        <v>227</v>
      </c>
      <c r="B236" s="14" t="s">
        <v>1478</v>
      </c>
      <c r="C236" s="14" t="s">
        <v>1479</v>
      </c>
      <c r="D236" s="14" t="s">
        <v>26</v>
      </c>
      <c r="E236" s="16">
        <v>10.25</v>
      </c>
      <c r="F236" s="15">
        <v>23500</v>
      </c>
    </row>
    <row r="237" spans="1:6" ht="15.75">
      <c r="A237" s="12">
        <v>228</v>
      </c>
      <c r="B237" s="14" t="s">
        <v>1480</v>
      </c>
      <c r="C237" s="14" t="s">
        <v>1481</v>
      </c>
      <c r="D237" s="14" t="s">
        <v>26</v>
      </c>
      <c r="E237" s="16">
        <v>13.53</v>
      </c>
      <c r="F237" s="15">
        <v>92000</v>
      </c>
    </row>
    <row r="238" spans="1:6" ht="15.75">
      <c r="A238" s="12">
        <v>229</v>
      </c>
      <c r="B238" s="14" t="s">
        <v>1484</v>
      </c>
      <c r="C238" s="14" t="s">
        <v>1485</v>
      </c>
      <c r="D238" s="14" t="s">
        <v>26</v>
      </c>
      <c r="E238" s="16">
        <v>-78.5</v>
      </c>
      <c r="F238" s="15">
        <v>6500</v>
      </c>
    </row>
    <row r="239" spans="1:6" ht="15.75">
      <c r="A239" s="12">
        <v>230</v>
      </c>
      <c r="B239" s="14" t="s">
        <v>1488</v>
      </c>
      <c r="C239" s="14" t="s">
        <v>1489</v>
      </c>
      <c r="D239" s="14" t="s">
        <v>26</v>
      </c>
      <c r="E239" s="16">
        <v>-4.44</v>
      </c>
      <c r="F239" s="15">
        <v>14500</v>
      </c>
    </row>
    <row r="240" spans="1:6" ht="15.75">
      <c r="A240" s="12">
        <v>231</v>
      </c>
      <c r="B240" s="14" t="s">
        <v>1504</v>
      </c>
      <c r="C240" s="14" t="s">
        <v>1505</v>
      </c>
      <c r="D240" s="14" t="s">
        <v>26</v>
      </c>
      <c r="E240" s="16">
        <v>11.56</v>
      </c>
      <c r="F240" s="15">
        <v>18500</v>
      </c>
    </row>
    <row r="241" spans="1:6" ht="15.75">
      <c r="A241" s="12">
        <v>232</v>
      </c>
      <c r="B241" s="14" t="s">
        <v>1516</v>
      </c>
      <c r="C241" s="14" t="s">
        <v>1517</v>
      </c>
      <c r="D241" s="14" t="s">
        <v>26</v>
      </c>
      <c r="E241" s="16">
        <v>8.17</v>
      </c>
      <c r="F241" s="15">
        <v>33200</v>
      </c>
    </row>
    <row r="242" spans="1:6" ht="15.75">
      <c r="A242" s="12">
        <v>233</v>
      </c>
      <c r="B242" s="14" t="s">
        <v>1518</v>
      </c>
      <c r="C242" s="14" t="s">
        <v>1519</v>
      </c>
      <c r="D242" s="14" t="s">
        <v>26</v>
      </c>
      <c r="E242" s="16">
        <v>10.07</v>
      </c>
      <c r="F242" s="15">
        <v>27000</v>
      </c>
    </row>
    <row r="243" spans="1:6" ht="15.75">
      <c r="A243" s="12">
        <v>234</v>
      </c>
      <c r="B243" s="14" t="s">
        <v>1522</v>
      </c>
      <c r="C243" s="14" t="s">
        <v>1523</v>
      </c>
      <c r="D243" s="14" t="s">
        <v>26</v>
      </c>
      <c r="E243" s="16">
        <v>12.38</v>
      </c>
      <c r="F243" s="15">
        <v>44600</v>
      </c>
    </row>
    <row r="244" spans="1:6" ht="15.75">
      <c r="A244" s="12">
        <v>235</v>
      </c>
      <c r="B244" s="14" t="s">
        <v>1528</v>
      </c>
      <c r="C244" s="14" t="s">
        <v>1529</v>
      </c>
      <c r="D244" s="14" t="s">
        <v>26</v>
      </c>
      <c r="E244" s="16">
        <v>12.36</v>
      </c>
      <c r="F244" s="15">
        <v>23000</v>
      </c>
    </row>
    <row r="245" spans="1:6" ht="15.75">
      <c r="A245" s="12">
        <v>236</v>
      </c>
      <c r="B245" s="14" t="s">
        <v>1534</v>
      </c>
      <c r="C245" s="14" t="s">
        <v>1535</v>
      </c>
      <c r="D245" s="14" t="s">
        <v>26</v>
      </c>
      <c r="E245" s="16">
        <v>9.09</v>
      </c>
      <c r="F245" s="15">
        <v>21900</v>
      </c>
    </row>
    <row r="246" spans="1:6" ht="15.75">
      <c r="A246" s="12">
        <v>237</v>
      </c>
      <c r="B246" s="14" t="s">
        <v>1536</v>
      </c>
      <c r="C246" s="14" t="s">
        <v>1537</v>
      </c>
      <c r="D246" s="14" t="s">
        <v>26</v>
      </c>
      <c r="E246" s="16">
        <v>27.03</v>
      </c>
      <c r="F246" s="15">
        <v>11300</v>
      </c>
    </row>
    <row r="247" spans="1:6" ht="15.75">
      <c r="A247" s="12">
        <v>238</v>
      </c>
      <c r="B247" s="14" t="s">
        <v>1540</v>
      </c>
      <c r="C247" s="14" t="s">
        <v>1541</v>
      </c>
      <c r="D247" s="14" t="s">
        <v>26</v>
      </c>
      <c r="E247" s="16">
        <v>11.55</v>
      </c>
      <c r="F247" s="15">
        <v>26300</v>
      </c>
    </row>
    <row r="248" spans="1:6" ht="15.75">
      <c r="A248" s="12">
        <v>239</v>
      </c>
      <c r="B248" s="14" t="s">
        <v>9</v>
      </c>
      <c r="C248" s="14" t="s">
        <v>1548</v>
      </c>
      <c r="D248" s="14" t="s">
        <v>26</v>
      </c>
      <c r="E248" s="16">
        <v>-3.58</v>
      </c>
      <c r="F248" s="15">
        <v>9000</v>
      </c>
    </row>
    <row r="249" spans="1:6" ht="15.75">
      <c r="A249" s="12">
        <v>240</v>
      </c>
      <c r="B249" s="14" t="s">
        <v>1555</v>
      </c>
      <c r="C249" s="14" t="s">
        <v>1556</v>
      </c>
      <c r="D249" s="14" t="s">
        <v>26</v>
      </c>
      <c r="E249" s="16">
        <v>9.56</v>
      </c>
      <c r="F249" s="15">
        <v>40500</v>
      </c>
    </row>
    <row r="250" spans="1:6" ht="15.75">
      <c r="A250" s="12">
        <v>241</v>
      </c>
      <c r="B250" s="14" t="s">
        <v>1559</v>
      </c>
      <c r="C250" s="14" t="s">
        <v>1560</v>
      </c>
      <c r="D250" s="14" t="s">
        <v>26</v>
      </c>
      <c r="E250" s="16">
        <v>7.5</v>
      </c>
      <c r="F250" s="15">
        <v>41300</v>
      </c>
    </row>
    <row r="251" spans="1:6" ht="15.75">
      <c r="A251" s="12">
        <v>242</v>
      </c>
      <c r="B251" s="14" t="s">
        <v>1563</v>
      </c>
      <c r="C251" s="14" t="s">
        <v>1564</v>
      </c>
      <c r="D251" s="14" t="s">
        <v>26</v>
      </c>
      <c r="E251" s="16">
        <v>14.4</v>
      </c>
      <c r="F251" s="15">
        <v>8100</v>
      </c>
    </row>
    <row r="252" spans="1:6" ht="15.75">
      <c r="A252" s="12">
        <v>243</v>
      </c>
      <c r="B252" s="14" t="s">
        <v>1567</v>
      </c>
      <c r="C252" s="14" t="s">
        <v>1568</v>
      </c>
      <c r="D252" s="14" t="s">
        <v>26</v>
      </c>
      <c r="E252" s="16">
        <v>6.81</v>
      </c>
      <c r="F252" s="15">
        <v>26700</v>
      </c>
    </row>
    <row r="253" spans="1:6" ht="15.75">
      <c r="A253" s="12">
        <v>244</v>
      </c>
      <c r="B253" s="14" t="s">
        <v>1571</v>
      </c>
      <c r="C253" s="14" t="s">
        <v>1572</v>
      </c>
      <c r="D253" s="14" t="s">
        <v>26</v>
      </c>
      <c r="E253" s="16">
        <v>14.16</v>
      </c>
      <c r="F253" s="15">
        <v>53000</v>
      </c>
    </row>
    <row r="254" spans="1:6" ht="15.75">
      <c r="A254" s="12">
        <v>245</v>
      </c>
      <c r="B254" s="14" t="s">
        <v>1575</v>
      </c>
      <c r="C254" s="14" t="s">
        <v>1576</v>
      </c>
      <c r="D254" s="14" t="s">
        <v>26</v>
      </c>
      <c r="E254" s="16">
        <v>14.36</v>
      </c>
      <c r="F254" s="15">
        <v>23500</v>
      </c>
    </row>
    <row r="255" spans="1:6" ht="15.75">
      <c r="A255" s="12">
        <v>246</v>
      </c>
      <c r="B255" s="14" t="s">
        <v>1585</v>
      </c>
      <c r="C255" s="14" t="s">
        <v>1586</v>
      </c>
      <c r="D255" s="14" t="s">
        <v>26</v>
      </c>
      <c r="E255" s="16">
        <v>6.73</v>
      </c>
      <c r="F255" s="15">
        <v>29000</v>
      </c>
    </row>
    <row r="256" spans="1:6" ht="15.75">
      <c r="A256" s="12">
        <v>247</v>
      </c>
      <c r="B256" s="14" t="s">
        <v>1587</v>
      </c>
      <c r="C256" s="14" t="s">
        <v>1588</v>
      </c>
      <c r="D256" s="14" t="s">
        <v>26</v>
      </c>
      <c r="E256" s="16">
        <v>7.9</v>
      </c>
      <c r="F256" s="15">
        <v>22800</v>
      </c>
    </row>
    <row r="257" spans="1:6" ht="15.75">
      <c r="A257" s="12">
        <v>248</v>
      </c>
      <c r="B257" s="14" t="s">
        <v>1589</v>
      </c>
      <c r="C257" s="14" t="s">
        <v>1590</v>
      </c>
      <c r="D257" s="14" t="s">
        <v>26</v>
      </c>
      <c r="E257" s="16">
        <v>5.59</v>
      </c>
      <c r="F257" s="15">
        <v>11300</v>
      </c>
    </row>
    <row r="258" spans="1:6" ht="15.75">
      <c r="A258" s="12">
        <v>249</v>
      </c>
      <c r="B258" s="14" t="s">
        <v>1591</v>
      </c>
      <c r="C258" s="14" t="s">
        <v>1592</v>
      </c>
      <c r="D258" s="14" t="s">
        <v>26</v>
      </c>
      <c r="E258" s="16">
        <v>5.61</v>
      </c>
      <c r="F258" s="15">
        <v>9400</v>
      </c>
    </row>
    <row r="259" spans="1:6" ht="15.75">
      <c r="A259" s="12">
        <v>250</v>
      </c>
      <c r="B259" s="14" t="s">
        <v>1595</v>
      </c>
      <c r="C259" s="14" t="s">
        <v>1596</v>
      </c>
      <c r="D259" s="14" t="s">
        <v>26</v>
      </c>
      <c r="E259" s="16">
        <v>10.58</v>
      </c>
      <c r="F259" s="15">
        <v>56000</v>
      </c>
    </row>
    <row r="260" spans="1:6" ht="15.75">
      <c r="A260" s="12">
        <v>251</v>
      </c>
      <c r="B260" s="14" t="s">
        <v>1597</v>
      </c>
      <c r="C260" s="14" t="s">
        <v>1598</v>
      </c>
      <c r="D260" s="14" t="s">
        <v>26</v>
      </c>
      <c r="E260" s="16">
        <v>3.88</v>
      </c>
      <c r="F260" s="15">
        <v>6100</v>
      </c>
    </row>
    <row r="261" spans="1:6" ht="15.75">
      <c r="A261" s="12">
        <v>252</v>
      </c>
      <c r="B261" s="14" t="s">
        <v>1599</v>
      </c>
      <c r="C261" s="14" t="s">
        <v>1600</v>
      </c>
      <c r="D261" s="14" t="s">
        <v>26</v>
      </c>
      <c r="E261" s="16">
        <v>12.39</v>
      </c>
      <c r="F261" s="15">
        <v>12500</v>
      </c>
    </row>
    <row r="262" spans="1:6" ht="15.75">
      <c r="A262" s="12">
        <v>253</v>
      </c>
      <c r="B262" s="14" t="s">
        <v>1607</v>
      </c>
      <c r="C262" s="14" t="s">
        <v>1608</v>
      </c>
      <c r="D262" s="14" t="s">
        <v>26</v>
      </c>
      <c r="E262" s="16">
        <v>12.69</v>
      </c>
      <c r="F262" s="15">
        <v>31500</v>
      </c>
    </row>
    <row r="263" spans="1:6" ht="15.75">
      <c r="A263" s="12">
        <v>254</v>
      </c>
      <c r="B263" s="14" t="s">
        <v>1621</v>
      </c>
      <c r="C263" s="14" t="s">
        <v>1622</v>
      </c>
      <c r="D263" s="14" t="s">
        <v>26</v>
      </c>
      <c r="E263" s="16">
        <v>9.24</v>
      </c>
      <c r="F263" s="15">
        <v>55000</v>
      </c>
    </row>
    <row r="264" spans="1:6" ht="15.75">
      <c r="A264" s="12">
        <v>255</v>
      </c>
      <c r="B264" s="14" t="s">
        <v>1629</v>
      </c>
      <c r="C264" s="14" t="s">
        <v>1630</v>
      </c>
      <c r="D264" s="14" t="s">
        <v>26</v>
      </c>
      <c r="E264" s="16">
        <v>7.97</v>
      </c>
      <c r="F264" s="15">
        <v>11800</v>
      </c>
    </row>
    <row r="265" spans="1:6" ht="15.75">
      <c r="A265" s="12">
        <v>256</v>
      </c>
      <c r="B265" s="14" t="s">
        <v>1631</v>
      </c>
      <c r="C265" s="14" t="s">
        <v>1632</v>
      </c>
      <c r="D265" s="14" t="s">
        <v>26</v>
      </c>
      <c r="E265" s="16">
        <v>10.37</v>
      </c>
      <c r="F265" s="15">
        <v>12900</v>
      </c>
    </row>
    <row r="266" spans="1:6" ht="15.75">
      <c r="A266" s="12">
        <v>257</v>
      </c>
      <c r="B266" s="14" t="s">
        <v>1639</v>
      </c>
      <c r="C266" s="14" t="s">
        <v>1640</v>
      </c>
      <c r="D266" s="14" t="s">
        <v>26</v>
      </c>
      <c r="E266" s="16">
        <v>7.88</v>
      </c>
      <c r="F266" s="15">
        <v>30100</v>
      </c>
    </row>
    <row r="267" spans="1:6" ht="15.75">
      <c r="A267" s="12">
        <v>258</v>
      </c>
      <c r="B267" s="14" t="s">
        <v>1649</v>
      </c>
      <c r="C267" s="14" t="s">
        <v>1650</v>
      </c>
      <c r="D267" s="14" t="s">
        <v>26</v>
      </c>
      <c r="E267" s="16">
        <v>17.02</v>
      </c>
      <c r="F267" s="15">
        <v>92000</v>
      </c>
    </row>
    <row r="268" spans="1:6" ht="15.75">
      <c r="A268" s="12">
        <v>259</v>
      </c>
      <c r="B268" s="14" t="s">
        <v>1651</v>
      </c>
      <c r="C268" s="14" t="s">
        <v>1652</v>
      </c>
      <c r="D268" s="14" t="s">
        <v>26</v>
      </c>
      <c r="E268" s="16">
        <v>-13.01</v>
      </c>
      <c r="F268" s="15">
        <v>10700</v>
      </c>
    </row>
    <row r="269" spans="1:6" ht="15.75">
      <c r="A269" s="12">
        <v>260</v>
      </c>
      <c r="B269" s="14" t="s">
        <v>1657</v>
      </c>
      <c r="C269" s="14" t="s">
        <v>1658</v>
      </c>
      <c r="D269" s="14" t="s">
        <v>26</v>
      </c>
      <c r="E269" s="16">
        <v>12.49</v>
      </c>
      <c r="F269" s="15">
        <v>26000</v>
      </c>
    </row>
    <row r="270" spans="1:6" ht="15.75">
      <c r="A270" s="12">
        <v>261</v>
      </c>
      <c r="B270" s="14" t="s">
        <v>1659</v>
      </c>
      <c r="C270" s="14" t="s">
        <v>1660</v>
      </c>
      <c r="D270" s="14" t="s">
        <v>26</v>
      </c>
      <c r="E270" s="16">
        <v>9.86</v>
      </c>
      <c r="F270" s="15">
        <v>52000</v>
      </c>
    </row>
    <row r="271" spans="1:6" ht="15.75">
      <c r="A271" s="12">
        <v>262</v>
      </c>
      <c r="B271" s="14" t="s">
        <v>1661</v>
      </c>
      <c r="C271" s="14" t="s">
        <v>1662</v>
      </c>
      <c r="D271" s="14" t="s">
        <v>26</v>
      </c>
      <c r="E271" s="16">
        <v>6.07</v>
      </c>
      <c r="F271" s="15">
        <v>30900</v>
      </c>
    </row>
    <row r="272" spans="1:6" ht="15.75">
      <c r="A272" s="12">
        <v>263</v>
      </c>
      <c r="B272" s="14" t="s">
        <v>1667</v>
      </c>
      <c r="C272" s="14" t="s">
        <v>1668</v>
      </c>
      <c r="D272" s="14" t="s">
        <v>26</v>
      </c>
      <c r="E272" s="16">
        <v>6.81</v>
      </c>
      <c r="F272" s="15">
        <v>56500</v>
      </c>
    </row>
    <row r="273" spans="1:6" ht="15.75">
      <c r="A273" s="12">
        <v>264</v>
      </c>
      <c r="B273" s="14" t="s">
        <v>1671</v>
      </c>
      <c r="C273" s="14" t="s">
        <v>1672</v>
      </c>
      <c r="D273" s="14" t="s">
        <v>26</v>
      </c>
      <c r="E273" s="16">
        <v>8.44</v>
      </c>
      <c r="F273" s="15">
        <v>9600</v>
      </c>
    </row>
    <row r="274" spans="1:6" ht="15.75">
      <c r="A274" s="12">
        <v>265</v>
      </c>
      <c r="B274" s="14" t="s">
        <v>1679</v>
      </c>
      <c r="C274" s="14" t="s">
        <v>1680</v>
      </c>
      <c r="D274" s="14" t="s">
        <v>26</v>
      </c>
      <c r="E274" s="16">
        <v>57.29</v>
      </c>
      <c r="F274" s="15">
        <v>30000</v>
      </c>
    </row>
    <row r="275" spans="1:6" ht="15.75">
      <c r="A275" s="12">
        <v>266</v>
      </c>
      <c r="B275" s="14" t="s">
        <v>1685</v>
      </c>
      <c r="C275" s="14" t="s">
        <v>1686</v>
      </c>
      <c r="D275" s="14" t="s">
        <v>26</v>
      </c>
      <c r="E275" s="16">
        <v>14.18</v>
      </c>
      <c r="F275" s="15">
        <v>7000</v>
      </c>
    </row>
    <row r="276" spans="1:6" ht="15.75">
      <c r="A276" s="12">
        <v>267</v>
      </c>
      <c r="B276" s="14" t="s">
        <v>1691</v>
      </c>
      <c r="C276" s="14" t="s">
        <v>1692</v>
      </c>
      <c r="D276" s="14" t="s">
        <v>26</v>
      </c>
      <c r="E276" s="16">
        <v>20.3</v>
      </c>
      <c r="F276" s="15">
        <v>112000</v>
      </c>
    </row>
    <row r="277" spans="1:6" ht="15.75">
      <c r="A277" s="12">
        <v>268</v>
      </c>
      <c r="B277" s="14" t="s">
        <v>1693</v>
      </c>
      <c r="C277" s="14" t="s">
        <v>1694</v>
      </c>
      <c r="D277" s="14" t="s">
        <v>26</v>
      </c>
      <c r="E277" s="16">
        <v>12.38</v>
      </c>
      <c r="F277" s="15">
        <v>21600</v>
      </c>
    </row>
    <row r="278" spans="1:6" ht="15.75">
      <c r="A278" s="12">
        <v>269</v>
      </c>
      <c r="B278" s="14" t="s">
        <v>1699</v>
      </c>
      <c r="C278" s="14" t="s">
        <v>1700</v>
      </c>
      <c r="D278" s="14" t="s">
        <v>26</v>
      </c>
      <c r="E278" s="16">
        <v>13.81</v>
      </c>
      <c r="F278" s="15">
        <v>8700</v>
      </c>
    </row>
    <row r="279" spans="1:6" ht="15.75">
      <c r="A279" s="12">
        <v>270</v>
      </c>
      <c r="B279" s="14" t="s">
        <v>1703</v>
      </c>
      <c r="C279" s="14" t="s">
        <v>1704</v>
      </c>
      <c r="D279" s="14" t="s">
        <v>26</v>
      </c>
      <c r="E279" s="16">
        <v>7.67</v>
      </c>
      <c r="F279" s="15">
        <v>5900</v>
      </c>
    </row>
    <row r="280" spans="1:6" ht="15.75">
      <c r="A280" s="12">
        <v>271</v>
      </c>
      <c r="B280" s="14" t="s">
        <v>1711</v>
      </c>
      <c r="C280" s="14" t="s">
        <v>1712</v>
      </c>
      <c r="D280" s="14" t="s">
        <v>26</v>
      </c>
      <c r="E280" s="16">
        <v>15.93</v>
      </c>
      <c r="F280" s="15">
        <v>35200</v>
      </c>
    </row>
    <row r="281" spans="1:6" ht="15.75">
      <c r="A281" s="12">
        <v>272</v>
      </c>
      <c r="B281" s="14" t="s">
        <v>1719</v>
      </c>
      <c r="C281" s="14" t="s">
        <v>1720</v>
      </c>
      <c r="D281" s="14" t="s">
        <v>26</v>
      </c>
      <c r="E281" s="16">
        <v>12.43</v>
      </c>
      <c r="F281" s="15">
        <v>14200</v>
      </c>
    </row>
    <row r="282" spans="1:6" ht="15.75">
      <c r="A282" s="12">
        <v>273</v>
      </c>
      <c r="B282" s="14" t="s">
        <v>1733</v>
      </c>
      <c r="C282" s="14" t="s">
        <v>1734</v>
      </c>
      <c r="D282" s="14" t="s">
        <v>26</v>
      </c>
      <c r="E282" s="16">
        <v>7.39</v>
      </c>
      <c r="F282" s="15">
        <v>11300</v>
      </c>
    </row>
    <row r="283" spans="1:6" ht="15.75">
      <c r="A283" s="12">
        <v>274</v>
      </c>
      <c r="B283" s="14" t="s">
        <v>1737</v>
      </c>
      <c r="C283" s="14" t="s">
        <v>1738</v>
      </c>
      <c r="D283" s="14" t="s">
        <v>26</v>
      </c>
      <c r="E283" s="16">
        <v>8.05</v>
      </c>
      <c r="F283" s="15">
        <v>18700</v>
      </c>
    </row>
    <row r="284" spans="1:6" ht="15.75">
      <c r="A284" s="12">
        <v>275</v>
      </c>
      <c r="B284" s="14" t="s">
        <v>1739</v>
      </c>
      <c r="C284" s="14" t="s">
        <v>1740</v>
      </c>
      <c r="D284" s="14" t="s">
        <v>26</v>
      </c>
      <c r="E284" s="16">
        <v>-31.22</v>
      </c>
      <c r="F284" s="15">
        <v>3500</v>
      </c>
    </row>
    <row r="285" spans="1:6" ht="15.75">
      <c r="A285" s="12">
        <v>276</v>
      </c>
      <c r="B285" s="14" t="s">
        <v>1747</v>
      </c>
      <c r="C285" s="14" t="s">
        <v>1748</v>
      </c>
      <c r="D285" s="14" t="s">
        <v>26</v>
      </c>
      <c r="E285" s="16">
        <v>7.2</v>
      </c>
      <c r="F285" s="15">
        <v>25500</v>
      </c>
    </row>
    <row r="286" spans="1:6" ht="15.75">
      <c r="A286" s="12">
        <v>277</v>
      </c>
      <c r="B286" s="14" t="s">
        <v>1759</v>
      </c>
      <c r="C286" s="14" t="s">
        <v>1760</v>
      </c>
      <c r="D286" s="14" t="s">
        <v>26</v>
      </c>
      <c r="E286" s="16">
        <v>9.23</v>
      </c>
      <c r="F286" s="15">
        <v>15500</v>
      </c>
    </row>
    <row r="287" spans="1:6" ht="15.75">
      <c r="A287" s="12">
        <v>278</v>
      </c>
      <c r="B287" s="14" t="s">
        <v>1782</v>
      </c>
      <c r="C287" s="14" t="s">
        <v>1783</v>
      </c>
      <c r="D287" s="14" t="s">
        <v>26</v>
      </c>
      <c r="E287" s="16">
        <v>23.57</v>
      </c>
      <c r="F287" s="15">
        <v>55500</v>
      </c>
    </row>
    <row r="288" spans="1:6" ht="15.75">
      <c r="A288" s="12">
        <v>279</v>
      </c>
      <c r="B288" s="14" t="s">
        <v>1786</v>
      </c>
      <c r="C288" s="14" t="s">
        <v>1787</v>
      </c>
      <c r="D288" s="14" t="s">
        <v>26</v>
      </c>
      <c r="E288" s="16">
        <v>12.93</v>
      </c>
      <c r="F288" s="15">
        <v>140000</v>
      </c>
    </row>
    <row r="289" spans="1:6" ht="15.75">
      <c r="A289" s="12">
        <v>280</v>
      </c>
      <c r="B289" s="14" t="s">
        <v>1828</v>
      </c>
      <c r="C289" s="14" t="s">
        <v>1829</v>
      </c>
      <c r="D289" s="14" t="s">
        <v>26</v>
      </c>
      <c r="E289" s="16">
        <v>9.21</v>
      </c>
      <c r="F289" s="15">
        <v>73000</v>
      </c>
    </row>
    <row r="290" spans="1:6" ht="15.75">
      <c r="A290" s="12">
        <v>281</v>
      </c>
      <c r="B290" s="14" t="s">
        <v>1838</v>
      </c>
      <c r="C290" s="14" t="s">
        <v>1839</v>
      </c>
      <c r="D290" s="14" t="s">
        <v>26</v>
      </c>
      <c r="E290" s="16">
        <v>13.91</v>
      </c>
      <c r="F290" s="15">
        <v>48300</v>
      </c>
    </row>
    <row r="291" spans="1:6" ht="15.75">
      <c r="A291" s="12">
        <v>282</v>
      </c>
      <c r="B291" s="14" t="s">
        <v>1842</v>
      </c>
      <c r="C291" s="14" t="s">
        <v>1843</v>
      </c>
      <c r="D291" s="14" t="s">
        <v>26</v>
      </c>
      <c r="E291" s="16">
        <v>8.64</v>
      </c>
      <c r="F291" s="15">
        <v>4300</v>
      </c>
    </row>
    <row r="292" spans="1:6" ht="15.75">
      <c r="A292" s="12">
        <v>283</v>
      </c>
      <c r="B292" s="14" t="s">
        <v>1848</v>
      </c>
      <c r="C292" s="14" t="s">
        <v>1849</v>
      </c>
      <c r="D292" s="14" t="s">
        <v>26</v>
      </c>
      <c r="E292" s="16">
        <v>69.22</v>
      </c>
      <c r="F292" s="15">
        <v>50500</v>
      </c>
    </row>
    <row r="293" spans="1:6" ht="15.75">
      <c r="A293" s="12">
        <v>284</v>
      </c>
      <c r="B293" s="14" t="s">
        <v>1850</v>
      </c>
      <c r="C293" s="14" t="s">
        <v>1851</v>
      </c>
      <c r="D293" s="14" t="s">
        <v>26</v>
      </c>
      <c r="E293" s="16">
        <v>5.3</v>
      </c>
      <c r="F293" s="15">
        <v>5000</v>
      </c>
    </row>
    <row r="294" spans="1:6" ht="15.75">
      <c r="A294" s="12">
        <v>285</v>
      </c>
      <c r="B294" s="14" t="s">
        <v>1868</v>
      </c>
      <c r="C294" s="14" t="s">
        <v>1869</v>
      </c>
      <c r="D294" s="14" t="s">
        <v>26</v>
      </c>
      <c r="E294" s="16">
        <v>12.05</v>
      </c>
      <c r="F294" s="15">
        <v>9200</v>
      </c>
    </row>
    <row r="295" spans="1:6" ht="15.75">
      <c r="A295" s="12">
        <v>286</v>
      </c>
      <c r="B295" s="14" t="s">
        <v>1870</v>
      </c>
      <c r="C295" s="14" t="s">
        <v>1871</v>
      </c>
      <c r="D295" s="14" t="s">
        <v>26</v>
      </c>
      <c r="E295" s="16">
        <v>8.93</v>
      </c>
      <c r="F295" s="15">
        <v>26900</v>
      </c>
    </row>
    <row r="296" spans="1:6" ht="15.75">
      <c r="A296" s="12">
        <v>287</v>
      </c>
      <c r="B296" s="14" t="s">
        <v>1874</v>
      </c>
      <c r="C296" s="14" t="s">
        <v>1875</v>
      </c>
      <c r="D296" s="14" t="s">
        <v>26</v>
      </c>
      <c r="E296" s="16">
        <v>83.22</v>
      </c>
      <c r="F296" s="15">
        <v>11900</v>
      </c>
    </row>
    <row r="297" spans="1:6" ht="15.75">
      <c r="A297" s="12">
        <v>288</v>
      </c>
      <c r="B297" s="14" t="s">
        <v>1892</v>
      </c>
      <c r="C297" s="14" t="s">
        <v>1893</v>
      </c>
      <c r="D297" s="14" t="s">
        <v>26</v>
      </c>
      <c r="E297" s="16">
        <v>27.06</v>
      </c>
      <c r="F297" s="15">
        <v>36800</v>
      </c>
    </row>
    <row r="298" spans="1:6" ht="15.75">
      <c r="A298" s="12">
        <v>289</v>
      </c>
      <c r="B298" s="14" t="s">
        <v>1902</v>
      </c>
      <c r="C298" s="14" t="s">
        <v>1903</v>
      </c>
      <c r="D298" s="14" t="s">
        <v>26</v>
      </c>
      <c r="E298" s="16">
        <v>-1.33</v>
      </c>
      <c r="F298" s="15">
        <v>2100</v>
      </c>
    </row>
    <row r="299" spans="1:6" ht="15.75">
      <c r="A299" s="12">
        <v>290</v>
      </c>
      <c r="B299" s="14" t="s">
        <v>1908</v>
      </c>
      <c r="C299" s="14" t="s">
        <v>1909</v>
      </c>
      <c r="D299" s="14" t="s">
        <v>26</v>
      </c>
      <c r="E299" s="16">
        <v>9.72</v>
      </c>
      <c r="F299" s="15">
        <v>8800</v>
      </c>
    </row>
    <row r="300" spans="1:6" ht="15.75">
      <c r="A300" s="12">
        <v>291</v>
      </c>
      <c r="B300" s="14" t="s">
        <v>1912</v>
      </c>
      <c r="C300" s="14" t="s">
        <v>1913</v>
      </c>
      <c r="D300" s="14" t="s">
        <v>26</v>
      </c>
      <c r="E300" s="16">
        <v>-23.33</v>
      </c>
      <c r="F300" s="15">
        <v>15000</v>
      </c>
    </row>
    <row r="301" spans="1:6" ht="15.75">
      <c r="A301" s="12">
        <v>292</v>
      </c>
      <c r="B301" s="14" t="s">
        <v>1914</v>
      </c>
      <c r="C301" s="14" t="s">
        <v>1915</v>
      </c>
      <c r="D301" s="14" t="s">
        <v>26</v>
      </c>
      <c r="E301" s="16">
        <v>-2.52</v>
      </c>
      <c r="F301" s="15">
        <v>2200</v>
      </c>
    </row>
    <row r="302" spans="1:6" ht="15.75">
      <c r="A302" s="12">
        <v>293</v>
      </c>
      <c r="B302" s="14" t="s">
        <v>1918</v>
      </c>
      <c r="C302" s="14" t="s">
        <v>1919</v>
      </c>
      <c r="D302" s="14" t="s">
        <v>26</v>
      </c>
      <c r="E302" s="16">
        <v>7.36</v>
      </c>
      <c r="F302" s="15">
        <v>25700</v>
      </c>
    </row>
    <row r="303" spans="1:6" ht="15.75">
      <c r="A303" s="12">
        <v>294</v>
      </c>
      <c r="B303" s="14" t="s">
        <v>1922</v>
      </c>
      <c r="C303" s="14" t="s">
        <v>1923</v>
      </c>
      <c r="D303" s="14" t="s">
        <v>26</v>
      </c>
      <c r="E303" s="16">
        <v>22.5</v>
      </c>
      <c r="F303" s="15">
        <v>157000</v>
      </c>
    </row>
    <row r="304" spans="1:6" ht="15.75">
      <c r="A304" s="12">
        <v>295</v>
      </c>
      <c r="B304" s="14" t="s">
        <v>1932</v>
      </c>
      <c r="C304" s="14" t="s">
        <v>1933</v>
      </c>
      <c r="D304" s="14" t="s">
        <v>26</v>
      </c>
      <c r="E304" s="16">
        <v>6.37</v>
      </c>
      <c r="F304" s="15">
        <v>30500</v>
      </c>
    </row>
    <row r="305" spans="1:6" ht="15.75">
      <c r="A305" s="12">
        <v>296</v>
      </c>
      <c r="B305" s="14" t="s">
        <v>1940</v>
      </c>
      <c r="C305" s="14" t="s">
        <v>1941</v>
      </c>
      <c r="D305" s="14" t="s">
        <v>26</v>
      </c>
      <c r="E305" s="16">
        <v>-1.16</v>
      </c>
      <c r="F305" s="15">
        <v>2000</v>
      </c>
    </row>
    <row r="306" spans="1:6" ht="15.75">
      <c r="A306" s="12">
        <v>297</v>
      </c>
      <c r="B306" s="14" t="s">
        <v>1946</v>
      </c>
      <c r="C306" s="14" t="s">
        <v>1947</v>
      </c>
      <c r="D306" s="14" t="s">
        <v>26</v>
      </c>
      <c r="E306" s="16">
        <v>4.01</v>
      </c>
      <c r="F306" s="15">
        <v>9800</v>
      </c>
    </row>
    <row r="307" spans="1:6" ht="15.75">
      <c r="A307" s="12">
        <v>298</v>
      </c>
      <c r="B307" s="14" t="s">
        <v>1948</v>
      </c>
      <c r="C307" s="14" t="s">
        <v>1949</v>
      </c>
      <c r="D307" s="14" t="s">
        <v>26</v>
      </c>
      <c r="E307" s="16">
        <v>10.9</v>
      </c>
      <c r="F307" s="15">
        <v>17900</v>
      </c>
    </row>
    <row r="308" spans="1:6" ht="15.75">
      <c r="A308" s="12">
        <v>299</v>
      </c>
      <c r="B308" s="14" t="s">
        <v>1954</v>
      </c>
      <c r="C308" s="14" t="s">
        <v>1955</v>
      </c>
      <c r="D308" s="14" t="s">
        <v>26</v>
      </c>
      <c r="E308" s="16">
        <v>-585.84</v>
      </c>
      <c r="F308" s="15">
        <v>9800</v>
      </c>
    </row>
    <row r="309" spans="1:6" ht="15.75">
      <c r="A309" s="12">
        <v>300</v>
      </c>
      <c r="B309" s="14" t="s">
        <v>1958</v>
      </c>
      <c r="C309" s="14" t="s">
        <v>1959</v>
      </c>
      <c r="D309" s="14" t="s">
        <v>26</v>
      </c>
      <c r="E309" s="16">
        <v>11.03</v>
      </c>
      <c r="F309" s="15">
        <v>64500</v>
      </c>
    </row>
    <row r="310" spans="1:6" ht="15.75">
      <c r="A310" s="12">
        <v>301</v>
      </c>
      <c r="B310" s="14" t="s">
        <v>1962</v>
      </c>
      <c r="C310" s="14" t="s">
        <v>1963</v>
      </c>
      <c r="D310" s="14" t="s">
        <v>26</v>
      </c>
      <c r="E310" s="16">
        <v>12.64</v>
      </c>
      <c r="F310" s="15">
        <v>14500</v>
      </c>
    </row>
    <row r="311" spans="1:6" ht="15.75">
      <c r="A311" s="12">
        <v>302</v>
      </c>
      <c r="B311" s="14" t="s">
        <v>1964</v>
      </c>
      <c r="C311" s="14" t="s">
        <v>1965</v>
      </c>
      <c r="D311" s="14" t="s">
        <v>26</v>
      </c>
      <c r="E311" s="16">
        <v>4.04</v>
      </c>
      <c r="F311" s="15">
        <v>12400</v>
      </c>
    </row>
    <row r="312" spans="1:6" ht="15.75">
      <c r="A312" s="12">
        <v>303</v>
      </c>
      <c r="B312" s="14" t="s">
        <v>1976</v>
      </c>
      <c r="C312" s="14" t="s">
        <v>1977</v>
      </c>
      <c r="D312" s="14" t="s">
        <v>26</v>
      </c>
      <c r="E312" s="16">
        <v>13.2</v>
      </c>
      <c r="F312" s="15">
        <v>13100</v>
      </c>
    </row>
    <row r="313" spans="1:6" ht="15.75">
      <c r="A313" s="12">
        <v>304</v>
      </c>
      <c r="B313" s="14" t="s">
        <v>1992</v>
      </c>
      <c r="C313" s="14" t="s">
        <v>1993</v>
      </c>
      <c r="D313" s="14" t="s">
        <v>26</v>
      </c>
      <c r="E313" s="16">
        <v>10.62</v>
      </c>
      <c r="F313" s="15">
        <v>10000</v>
      </c>
    </row>
    <row r="314" spans="1:6" ht="15.75">
      <c r="A314" s="12">
        <v>305</v>
      </c>
      <c r="B314" s="14" t="s">
        <v>21</v>
      </c>
      <c r="C314" s="14" t="s">
        <v>22</v>
      </c>
      <c r="D314" s="14" t="s">
        <v>23</v>
      </c>
      <c r="E314" s="16">
        <v>22.13</v>
      </c>
      <c r="F314" s="15">
        <v>33200</v>
      </c>
    </row>
    <row r="315" spans="1:6" ht="15.75">
      <c r="A315" s="12">
        <v>306</v>
      </c>
      <c r="B315" s="14" t="s">
        <v>32</v>
      </c>
      <c r="C315" s="14" t="s">
        <v>33</v>
      </c>
      <c r="D315" s="14" t="s">
        <v>23</v>
      </c>
      <c r="E315" s="16">
        <v>15.48</v>
      </c>
      <c r="F315" s="15">
        <v>18300</v>
      </c>
    </row>
    <row r="316" spans="1:6" ht="15.75">
      <c r="A316" s="12">
        <v>307</v>
      </c>
      <c r="B316" s="14" t="s">
        <v>40</v>
      </c>
      <c r="C316" s="14" t="s">
        <v>41</v>
      </c>
      <c r="D316" s="14" t="s">
        <v>23</v>
      </c>
      <c r="E316" s="16">
        <v>2.13</v>
      </c>
      <c r="F316" s="15">
        <v>2000</v>
      </c>
    </row>
    <row r="317" spans="1:6" ht="15.75">
      <c r="A317" s="12">
        <v>308</v>
      </c>
      <c r="B317" s="14" t="s">
        <v>42</v>
      </c>
      <c r="C317" s="14" t="s">
        <v>43</v>
      </c>
      <c r="D317" s="14" t="s">
        <v>23</v>
      </c>
      <c r="E317" s="16">
        <v>5.76</v>
      </c>
      <c r="F317" s="15">
        <v>16800</v>
      </c>
    </row>
    <row r="318" spans="1:6" ht="15.75">
      <c r="A318" s="12">
        <v>309</v>
      </c>
      <c r="B318" s="14" t="s">
        <v>56</v>
      </c>
      <c r="C318" s="14" t="s">
        <v>57</v>
      </c>
      <c r="D318" s="14" t="s">
        <v>23</v>
      </c>
      <c r="E318" s="16">
        <v>13.15</v>
      </c>
      <c r="F318" s="15">
        <v>13800</v>
      </c>
    </row>
    <row r="319" spans="1:6" ht="15.75">
      <c r="A319" s="12">
        <v>310</v>
      </c>
      <c r="B319" s="14" t="s">
        <v>58</v>
      </c>
      <c r="C319" s="14" t="s">
        <v>59</v>
      </c>
      <c r="D319" s="14" t="s">
        <v>23</v>
      </c>
      <c r="E319" s="16">
        <v>3.22</v>
      </c>
      <c r="F319" s="15">
        <v>4000</v>
      </c>
    </row>
    <row r="320" spans="1:6" ht="15.75">
      <c r="A320" s="12">
        <v>311</v>
      </c>
      <c r="B320" s="14" t="s">
        <v>60</v>
      </c>
      <c r="C320" s="14" t="s">
        <v>61</v>
      </c>
      <c r="D320" s="14" t="s">
        <v>23</v>
      </c>
      <c r="E320" s="16">
        <v>6.72</v>
      </c>
      <c r="F320" s="15">
        <v>33000</v>
      </c>
    </row>
    <row r="321" spans="1:6" ht="15.75">
      <c r="A321" s="12">
        <v>312</v>
      </c>
      <c r="B321" s="14" t="s">
        <v>64</v>
      </c>
      <c r="C321" s="14" t="s">
        <v>65</v>
      </c>
      <c r="D321" s="14" t="s">
        <v>23</v>
      </c>
      <c r="E321" s="16">
        <v>36.43</v>
      </c>
      <c r="F321" s="15">
        <v>3900</v>
      </c>
    </row>
    <row r="322" spans="1:6" ht="15.75">
      <c r="A322" s="12">
        <v>313</v>
      </c>
      <c r="B322" s="14" t="s">
        <v>66</v>
      </c>
      <c r="C322" s="14" t="s">
        <v>67</v>
      </c>
      <c r="D322" s="14" t="s">
        <v>23</v>
      </c>
      <c r="E322" s="16">
        <v>15.2</v>
      </c>
      <c r="F322" s="15">
        <v>3500</v>
      </c>
    </row>
    <row r="323" spans="1:6" ht="15.75">
      <c r="A323" s="12">
        <v>314</v>
      </c>
      <c r="B323" s="14" t="s">
        <v>72</v>
      </c>
      <c r="C323" s="14" t="s">
        <v>73</v>
      </c>
      <c r="D323" s="14" t="s">
        <v>23</v>
      </c>
      <c r="E323" s="16">
        <v>4.87</v>
      </c>
      <c r="F323" s="15">
        <v>8400</v>
      </c>
    </row>
    <row r="324" spans="1:6" ht="15.75">
      <c r="A324" s="12">
        <v>315</v>
      </c>
      <c r="B324" s="14" t="s">
        <v>74</v>
      </c>
      <c r="C324" s="14" t="s">
        <v>75</v>
      </c>
      <c r="D324" s="14" t="s">
        <v>23</v>
      </c>
      <c r="E324" s="16">
        <v>-9.48</v>
      </c>
      <c r="F324" s="15">
        <v>7700</v>
      </c>
    </row>
    <row r="325" spans="1:6" ht="15.75">
      <c r="A325" s="12">
        <v>316</v>
      </c>
      <c r="B325" s="14" t="s">
        <v>76</v>
      </c>
      <c r="C325" s="14" t="s">
        <v>77</v>
      </c>
      <c r="D325" s="14" t="s">
        <v>23</v>
      </c>
      <c r="E325" s="16">
        <v>11.17</v>
      </c>
      <c r="F325" s="15">
        <v>10800</v>
      </c>
    </row>
    <row r="326" spans="1:6" ht="15.75">
      <c r="A326" s="12">
        <v>317</v>
      </c>
      <c r="B326" s="14" t="s">
        <v>78</v>
      </c>
      <c r="C326" s="14" t="s">
        <v>79</v>
      </c>
      <c r="D326" s="14" t="s">
        <v>23</v>
      </c>
      <c r="E326" s="16">
        <v>63.29</v>
      </c>
      <c r="F326" s="15">
        <v>2800</v>
      </c>
    </row>
    <row r="327" spans="1:6" ht="15.75">
      <c r="A327" s="12">
        <v>318</v>
      </c>
      <c r="B327" s="14" t="s">
        <v>80</v>
      </c>
      <c r="C327" s="14" t="s">
        <v>81</v>
      </c>
      <c r="D327" s="14" t="s">
        <v>23</v>
      </c>
      <c r="E327" s="16">
        <v>12.36</v>
      </c>
      <c r="F327" s="15">
        <v>36700</v>
      </c>
    </row>
    <row r="328" spans="1:6" ht="15.75">
      <c r="A328" s="12">
        <v>319</v>
      </c>
      <c r="B328" s="14" t="s">
        <v>82</v>
      </c>
      <c r="C328" s="14" t="s">
        <v>83</v>
      </c>
      <c r="D328" s="14" t="s">
        <v>23</v>
      </c>
      <c r="E328" s="16">
        <v>14.67</v>
      </c>
      <c r="F328" s="15">
        <v>3200</v>
      </c>
    </row>
    <row r="329" spans="1:6" ht="15.75">
      <c r="A329" s="12">
        <v>320</v>
      </c>
      <c r="B329" s="14" t="s">
        <v>95</v>
      </c>
      <c r="C329" s="14" t="s">
        <v>96</v>
      </c>
      <c r="D329" s="14" t="s">
        <v>23</v>
      </c>
      <c r="E329" s="16">
        <v>35.8</v>
      </c>
      <c r="F329" s="15">
        <v>4900</v>
      </c>
    </row>
    <row r="330" spans="1:6" ht="15.75">
      <c r="A330" s="12">
        <v>321</v>
      </c>
      <c r="B330" s="14" t="s">
        <v>97</v>
      </c>
      <c r="C330" s="14" t="s">
        <v>98</v>
      </c>
      <c r="D330" s="14" t="s">
        <v>23</v>
      </c>
      <c r="E330" s="16">
        <v>-10.84</v>
      </c>
      <c r="F330" s="15">
        <v>1800</v>
      </c>
    </row>
    <row r="331" spans="1:6" ht="15.75">
      <c r="A331" s="12">
        <v>322</v>
      </c>
      <c r="B331" s="14" t="s">
        <v>101</v>
      </c>
      <c r="C331" s="14" t="s">
        <v>102</v>
      </c>
      <c r="D331" s="14" t="s">
        <v>23</v>
      </c>
      <c r="E331" s="16">
        <v>7.14</v>
      </c>
      <c r="F331" s="15">
        <v>15300</v>
      </c>
    </row>
    <row r="332" spans="1:6" ht="15.75">
      <c r="A332" s="12">
        <v>323</v>
      </c>
      <c r="B332" s="14" t="s">
        <v>103</v>
      </c>
      <c r="C332" s="14" t="s">
        <v>104</v>
      </c>
      <c r="D332" s="14" t="s">
        <v>23</v>
      </c>
      <c r="E332" s="16">
        <v>8.58</v>
      </c>
      <c r="F332" s="15">
        <v>16500</v>
      </c>
    </row>
    <row r="333" spans="1:6" ht="15.75">
      <c r="A333" s="12">
        <v>324</v>
      </c>
      <c r="B333" s="14" t="s">
        <v>113</v>
      </c>
      <c r="C333" s="14" t="s">
        <v>114</v>
      </c>
      <c r="D333" s="14" t="s">
        <v>23</v>
      </c>
      <c r="E333" s="16">
        <v>12.25</v>
      </c>
      <c r="F333" s="15">
        <v>6200</v>
      </c>
    </row>
    <row r="334" spans="1:6" ht="15.75">
      <c r="A334" s="12">
        <v>325</v>
      </c>
      <c r="B334" s="14" t="s">
        <v>121</v>
      </c>
      <c r="C334" s="14" t="s">
        <v>122</v>
      </c>
      <c r="D334" s="14" t="s">
        <v>23</v>
      </c>
      <c r="E334" s="16">
        <v>21.42</v>
      </c>
      <c r="F334" s="15">
        <v>40400</v>
      </c>
    </row>
    <row r="335" spans="1:6" ht="15.75">
      <c r="A335" s="12">
        <v>326</v>
      </c>
      <c r="B335" s="14" t="s">
        <v>135</v>
      </c>
      <c r="C335" s="14" t="s">
        <v>136</v>
      </c>
      <c r="D335" s="14" t="s">
        <v>23</v>
      </c>
      <c r="E335" s="16">
        <v>-2.98</v>
      </c>
      <c r="F335" s="15">
        <v>4300</v>
      </c>
    </row>
    <row r="336" spans="1:6" ht="15.75">
      <c r="A336" s="12">
        <v>327</v>
      </c>
      <c r="B336" s="14" t="s">
        <v>141</v>
      </c>
      <c r="C336" s="14" t="s">
        <v>142</v>
      </c>
      <c r="D336" s="14" t="s">
        <v>23</v>
      </c>
      <c r="E336" s="16">
        <v>271.07</v>
      </c>
      <c r="F336" s="15">
        <v>22300</v>
      </c>
    </row>
    <row r="337" spans="1:6" ht="15.75">
      <c r="A337" s="12">
        <v>328</v>
      </c>
      <c r="B337" s="14" t="s">
        <v>143</v>
      </c>
      <c r="C337" s="14" t="s">
        <v>144</v>
      </c>
      <c r="D337" s="14" t="s">
        <v>23</v>
      </c>
      <c r="E337" s="16">
        <v>11.51</v>
      </c>
      <c r="F337" s="15">
        <v>11800</v>
      </c>
    </row>
    <row r="338" spans="1:6" ht="15.75">
      <c r="A338" s="12">
        <v>329</v>
      </c>
      <c r="B338" s="14" t="s">
        <v>145</v>
      </c>
      <c r="C338" s="14" t="s">
        <v>146</v>
      </c>
      <c r="D338" s="14" t="s">
        <v>23</v>
      </c>
      <c r="E338" s="16">
        <v>31.9</v>
      </c>
      <c r="F338" s="15">
        <v>3900</v>
      </c>
    </row>
    <row r="339" spans="1:6" ht="15.75">
      <c r="A339" s="12">
        <v>330</v>
      </c>
      <c r="B339" s="14" t="s">
        <v>159</v>
      </c>
      <c r="C339" s="14" t="s">
        <v>160</v>
      </c>
      <c r="D339" s="14" t="s">
        <v>23</v>
      </c>
      <c r="E339" s="16">
        <v>6.08</v>
      </c>
      <c r="F339" s="15">
        <v>22200</v>
      </c>
    </row>
    <row r="340" spans="1:6" ht="15.75">
      <c r="A340" s="12">
        <v>331</v>
      </c>
      <c r="B340" s="14" t="s">
        <v>165</v>
      </c>
      <c r="C340" s="14" t="s">
        <v>166</v>
      </c>
      <c r="D340" s="14" t="s">
        <v>23</v>
      </c>
      <c r="E340" s="16">
        <v>37.9</v>
      </c>
      <c r="F340" s="15">
        <v>21300</v>
      </c>
    </row>
    <row r="341" spans="1:6" ht="15.75">
      <c r="A341" s="12">
        <v>332</v>
      </c>
      <c r="B341" s="14" t="s">
        <v>169</v>
      </c>
      <c r="C341" s="14" t="s">
        <v>170</v>
      </c>
      <c r="D341" s="14" t="s">
        <v>23</v>
      </c>
      <c r="E341" s="16">
        <v>9.86</v>
      </c>
      <c r="F341" s="15">
        <v>13300</v>
      </c>
    </row>
    <row r="342" spans="1:6" ht="15.75">
      <c r="A342" s="12">
        <v>333</v>
      </c>
      <c r="B342" s="14" t="s">
        <v>177</v>
      </c>
      <c r="C342" s="14" t="s">
        <v>178</v>
      </c>
      <c r="D342" s="14" t="s">
        <v>23</v>
      </c>
      <c r="E342" s="16">
        <v>46.37</v>
      </c>
      <c r="F342" s="15">
        <v>10400</v>
      </c>
    </row>
    <row r="343" spans="1:6" ht="15.75">
      <c r="A343" s="12">
        <v>334</v>
      </c>
      <c r="B343" s="14" t="s">
        <v>191</v>
      </c>
      <c r="C343" s="14" t="s">
        <v>192</v>
      </c>
      <c r="D343" s="14" t="s">
        <v>23</v>
      </c>
      <c r="E343" s="16">
        <v>9.65</v>
      </c>
      <c r="F343" s="15">
        <v>13200</v>
      </c>
    </row>
    <row r="344" spans="1:6" ht="15.75">
      <c r="A344" s="12">
        <v>335</v>
      </c>
      <c r="B344" s="14" t="s">
        <v>195</v>
      </c>
      <c r="C344" s="14" t="s">
        <v>196</v>
      </c>
      <c r="D344" s="14" t="s">
        <v>23</v>
      </c>
      <c r="E344" s="16">
        <v>6.1</v>
      </c>
      <c r="F344" s="15">
        <v>13500</v>
      </c>
    </row>
    <row r="345" spans="1:6" ht="15.75">
      <c r="A345" s="12">
        <v>336</v>
      </c>
      <c r="B345" s="14" t="s">
        <v>205</v>
      </c>
      <c r="C345" s="14" t="s">
        <v>206</v>
      </c>
      <c r="D345" s="14" t="s">
        <v>23</v>
      </c>
      <c r="E345" s="16">
        <v>25.03</v>
      </c>
      <c r="F345" s="15">
        <v>30000</v>
      </c>
    </row>
    <row r="346" spans="1:6" ht="15.75">
      <c r="A346" s="12">
        <v>337</v>
      </c>
      <c r="B346" s="14" t="s">
        <v>211</v>
      </c>
      <c r="C346" s="14" t="s">
        <v>212</v>
      </c>
      <c r="D346" s="14" t="s">
        <v>23</v>
      </c>
      <c r="E346" s="16">
        <v>8.61</v>
      </c>
      <c r="F346" s="15">
        <v>23500</v>
      </c>
    </row>
    <row r="347" spans="1:6" ht="15.75">
      <c r="A347" s="12">
        <v>338</v>
      </c>
      <c r="B347" s="14" t="s">
        <v>213</v>
      </c>
      <c r="C347" s="14" t="s">
        <v>214</v>
      </c>
      <c r="D347" s="14" t="s">
        <v>23</v>
      </c>
      <c r="E347" s="16">
        <v>8.31</v>
      </c>
      <c r="F347" s="15">
        <v>56800</v>
      </c>
    </row>
    <row r="348" spans="1:6" ht="15.75">
      <c r="A348" s="12">
        <v>339</v>
      </c>
      <c r="B348" s="14" t="s">
        <v>223</v>
      </c>
      <c r="C348" s="14" t="s">
        <v>224</v>
      </c>
      <c r="D348" s="14" t="s">
        <v>23</v>
      </c>
      <c r="E348" s="16">
        <v>6.13</v>
      </c>
      <c r="F348" s="15">
        <v>13500</v>
      </c>
    </row>
    <row r="349" spans="1:6" ht="15.75">
      <c r="A349" s="12">
        <v>340</v>
      </c>
      <c r="B349" s="14" t="s">
        <v>237</v>
      </c>
      <c r="C349" s="14" t="s">
        <v>238</v>
      </c>
      <c r="D349" s="14" t="s">
        <v>23</v>
      </c>
      <c r="E349" s="16">
        <v>5.55</v>
      </c>
      <c r="F349" s="15">
        <v>10100</v>
      </c>
    </row>
    <row r="350" spans="1:6" ht="15.75">
      <c r="A350" s="12">
        <v>341</v>
      </c>
      <c r="B350" s="14" t="s">
        <v>241</v>
      </c>
      <c r="C350" s="14" t="s">
        <v>242</v>
      </c>
      <c r="D350" s="14" t="s">
        <v>23</v>
      </c>
      <c r="E350" s="16">
        <v>9.61</v>
      </c>
      <c r="F350" s="15">
        <v>19700</v>
      </c>
    </row>
    <row r="351" spans="1:6" ht="15.75">
      <c r="A351" s="12">
        <v>342</v>
      </c>
      <c r="B351" s="14" t="s">
        <v>251</v>
      </c>
      <c r="C351" s="14" t="s">
        <v>252</v>
      </c>
      <c r="D351" s="14" t="s">
        <v>23</v>
      </c>
      <c r="E351" s="16">
        <v>13.33</v>
      </c>
      <c r="F351" s="15">
        <v>34100</v>
      </c>
    </row>
    <row r="352" spans="1:6" ht="15.75">
      <c r="A352" s="12">
        <v>343</v>
      </c>
      <c r="B352" s="14" t="s">
        <v>257</v>
      </c>
      <c r="C352" s="14" t="s">
        <v>258</v>
      </c>
      <c r="D352" s="14" t="s">
        <v>23</v>
      </c>
      <c r="E352" s="16">
        <v>18.54</v>
      </c>
      <c r="F352" s="15">
        <v>15900</v>
      </c>
    </row>
    <row r="353" spans="1:6" ht="15.75">
      <c r="A353" s="12">
        <v>344</v>
      </c>
      <c r="B353" s="14" t="s">
        <v>267</v>
      </c>
      <c r="C353" s="14" t="s">
        <v>268</v>
      </c>
      <c r="D353" s="14" t="s">
        <v>23</v>
      </c>
      <c r="E353" s="16">
        <v>13.98</v>
      </c>
      <c r="F353" s="15">
        <v>5300</v>
      </c>
    </row>
    <row r="354" spans="1:6" ht="15.75">
      <c r="A354" s="12">
        <v>345</v>
      </c>
      <c r="B354" s="14" t="s">
        <v>271</v>
      </c>
      <c r="C354" s="14" t="s">
        <v>272</v>
      </c>
      <c r="D354" s="14" t="s">
        <v>23</v>
      </c>
      <c r="E354" s="16">
        <v>108</v>
      </c>
      <c r="F354" s="15">
        <v>7300</v>
      </c>
    </row>
    <row r="355" spans="1:6" ht="15.75">
      <c r="A355" s="12">
        <v>346</v>
      </c>
      <c r="B355" s="14" t="s">
        <v>275</v>
      </c>
      <c r="C355" s="14" t="s">
        <v>276</v>
      </c>
      <c r="D355" s="14" t="s">
        <v>23</v>
      </c>
      <c r="E355" s="16">
        <v>8.94</v>
      </c>
      <c r="F355" s="15">
        <v>7000</v>
      </c>
    </row>
    <row r="356" spans="1:6" ht="15.75">
      <c r="A356" s="12">
        <v>347</v>
      </c>
      <c r="B356" s="14" t="s">
        <v>297</v>
      </c>
      <c r="C356" s="14" t="s">
        <v>298</v>
      </c>
      <c r="D356" s="14" t="s">
        <v>23</v>
      </c>
      <c r="E356" s="16">
        <v>7.27</v>
      </c>
      <c r="F356" s="15">
        <v>20700</v>
      </c>
    </row>
    <row r="357" spans="1:6" ht="15.75">
      <c r="A357" s="12">
        <v>348</v>
      </c>
      <c r="B357" s="14" t="s">
        <v>299</v>
      </c>
      <c r="C357" s="14" t="s">
        <v>300</v>
      </c>
      <c r="D357" s="14" t="s">
        <v>23</v>
      </c>
      <c r="E357" s="16">
        <v>23.2</v>
      </c>
      <c r="F357" s="15">
        <v>16300</v>
      </c>
    </row>
    <row r="358" spans="1:6" ht="15.75">
      <c r="A358" s="12">
        <v>349</v>
      </c>
      <c r="B358" s="14" t="s">
        <v>309</v>
      </c>
      <c r="C358" s="14" t="s">
        <v>310</v>
      </c>
      <c r="D358" s="14" t="s">
        <v>23</v>
      </c>
      <c r="E358" s="16">
        <v>106.62</v>
      </c>
      <c r="F358" s="15">
        <v>8800</v>
      </c>
    </row>
    <row r="359" spans="1:6" ht="15.75">
      <c r="A359" s="12">
        <v>350</v>
      </c>
      <c r="B359" s="14" t="s">
        <v>311</v>
      </c>
      <c r="C359" s="14" t="s">
        <v>312</v>
      </c>
      <c r="D359" s="14" t="s">
        <v>23</v>
      </c>
      <c r="E359" s="16">
        <v>39.76</v>
      </c>
      <c r="F359" s="15">
        <v>2900</v>
      </c>
    </row>
    <row r="360" spans="1:6" ht="15.75">
      <c r="A360" s="12">
        <v>351</v>
      </c>
      <c r="B360" s="14" t="s">
        <v>313</v>
      </c>
      <c r="C360" s="14" t="s">
        <v>314</v>
      </c>
      <c r="D360" s="14" t="s">
        <v>23</v>
      </c>
      <c r="E360" s="16">
        <v>9.77</v>
      </c>
      <c r="F360" s="15">
        <v>26000</v>
      </c>
    </row>
    <row r="361" spans="1:6" ht="15.75">
      <c r="A361" s="12">
        <v>352</v>
      </c>
      <c r="B361" s="14" t="s">
        <v>315</v>
      </c>
      <c r="C361" s="14" t="s">
        <v>316</v>
      </c>
      <c r="D361" s="14" t="s">
        <v>23</v>
      </c>
      <c r="E361" s="16">
        <v>15.06</v>
      </c>
      <c r="F361" s="15">
        <v>8100</v>
      </c>
    </row>
    <row r="362" spans="1:6" ht="15.75">
      <c r="A362" s="12">
        <v>353</v>
      </c>
      <c r="B362" s="14" t="s">
        <v>325</v>
      </c>
      <c r="C362" s="14" t="s">
        <v>326</v>
      </c>
      <c r="D362" s="14" t="s">
        <v>23</v>
      </c>
      <c r="E362" s="16">
        <v>6.94</v>
      </c>
      <c r="F362" s="15">
        <v>6500</v>
      </c>
    </row>
    <row r="363" spans="1:6" ht="15.75">
      <c r="A363" s="12">
        <v>354</v>
      </c>
      <c r="B363" s="14" t="s">
        <v>327</v>
      </c>
      <c r="C363" s="14" t="s">
        <v>328</v>
      </c>
      <c r="D363" s="14" t="s">
        <v>23</v>
      </c>
      <c r="E363" s="16">
        <v>6.02</v>
      </c>
      <c r="F363" s="15">
        <v>7900</v>
      </c>
    </row>
    <row r="364" spans="1:6" ht="15.75">
      <c r="A364" s="12">
        <v>355</v>
      </c>
      <c r="B364" s="14" t="s">
        <v>329</v>
      </c>
      <c r="C364" s="14" t="s">
        <v>330</v>
      </c>
      <c r="D364" s="14" t="s">
        <v>23</v>
      </c>
      <c r="E364" s="16">
        <v>24.07</v>
      </c>
      <c r="F364" s="15">
        <v>16900</v>
      </c>
    </row>
    <row r="365" spans="1:6" ht="15.75">
      <c r="A365" s="12">
        <v>356</v>
      </c>
      <c r="B365" s="14" t="s">
        <v>331</v>
      </c>
      <c r="C365" s="14" t="s">
        <v>332</v>
      </c>
      <c r="D365" s="14" t="s">
        <v>23</v>
      </c>
      <c r="E365" s="16">
        <v>20.53</v>
      </c>
      <c r="F365" s="15">
        <v>2100</v>
      </c>
    </row>
    <row r="366" spans="1:6" ht="15.75">
      <c r="A366" s="12">
        <v>357</v>
      </c>
      <c r="B366" s="14" t="s">
        <v>333</v>
      </c>
      <c r="C366" s="14" t="s">
        <v>334</v>
      </c>
      <c r="D366" s="14" t="s">
        <v>23</v>
      </c>
      <c r="E366" s="16">
        <v>7.19</v>
      </c>
      <c r="F366" s="15">
        <v>35500</v>
      </c>
    </row>
    <row r="367" spans="1:6" ht="15.75">
      <c r="A367" s="12">
        <v>358</v>
      </c>
      <c r="B367" s="14" t="s">
        <v>335</v>
      </c>
      <c r="C367" s="14" t="s">
        <v>336</v>
      </c>
      <c r="D367" s="14" t="s">
        <v>23</v>
      </c>
      <c r="E367" s="16">
        <v>24.69</v>
      </c>
      <c r="F367" s="15">
        <v>9700</v>
      </c>
    </row>
    <row r="368" spans="1:6" ht="15.75">
      <c r="A368" s="12">
        <v>359</v>
      </c>
      <c r="B368" s="14" t="s">
        <v>343</v>
      </c>
      <c r="C368" s="14" t="s">
        <v>344</v>
      </c>
      <c r="D368" s="14" t="s">
        <v>23</v>
      </c>
      <c r="E368" s="16">
        <v>108.94</v>
      </c>
      <c r="F368" s="15">
        <v>10400</v>
      </c>
    </row>
    <row r="369" spans="1:6" ht="15.75">
      <c r="A369" s="12">
        <v>360</v>
      </c>
      <c r="B369" s="14" t="s">
        <v>351</v>
      </c>
      <c r="C369" s="14" t="s">
        <v>352</v>
      </c>
      <c r="D369" s="14" t="s">
        <v>23</v>
      </c>
      <c r="E369" s="16">
        <v>6.03</v>
      </c>
      <c r="F369" s="15">
        <v>17000</v>
      </c>
    </row>
    <row r="370" spans="1:6" ht="15.75">
      <c r="A370" s="12">
        <v>361</v>
      </c>
      <c r="B370" s="14" t="s">
        <v>353</v>
      </c>
      <c r="C370" s="14" t="s">
        <v>354</v>
      </c>
      <c r="D370" s="14" t="s">
        <v>23</v>
      </c>
      <c r="E370" s="16">
        <v>5.38</v>
      </c>
      <c r="F370" s="15">
        <v>16200</v>
      </c>
    </row>
    <row r="371" spans="1:6" ht="15.75">
      <c r="A371" s="12">
        <v>362</v>
      </c>
      <c r="B371" s="14" t="s">
        <v>363</v>
      </c>
      <c r="C371" s="14" t="s">
        <v>364</v>
      </c>
      <c r="D371" s="14" t="s">
        <v>23</v>
      </c>
      <c r="E371" s="16">
        <v>6.42</v>
      </c>
      <c r="F371" s="15">
        <v>34400</v>
      </c>
    </row>
    <row r="372" spans="1:6" ht="15.75">
      <c r="A372" s="12">
        <v>363</v>
      </c>
      <c r="B372" s="14" t="s">
        <v>369</v>
      </c>
      <c r="C372" s="14" t="s">
        <v>370</v>
      </c>
      <c r="D372" s="14" t="s">
        <v>23</v>
      </c>
      <c r="E372" s="16">
        <v>5.91</v>
      </c>
      <c r="F372" s="15">
        <v>19300</v>
      </c>
    </row>
    <row r="373" spans="1:6" ht="15.75">
      <c r="A373" s="12">
        <v>364</v>
      </c>
      <c r="B373" s="14" t="s">
        <v>371</v>
      </c>
      <c r="C373" s="14" t="s">
        <v>372</v>
      </c>
      <c r="D373" s="14" t="s">
        <v>23</v>
      </c>
      <c r="E373" s="16">
        <v>1.9</v>
      </c>
      <c r="F373" s="15">
        <v>4100</v>
      </c>
    </row>
    <row r="374" spans="1:6" ht="15.75">
      <c r="A374" s="12">
        <v>365</v>
      </c>
      <c r="B374" s="14" t="s">
        <v>373</v>
      </c>
      <c r="C374" s="14" t="s">
        <v>374</v>
      </c>
      <c r="D374" s="14" t="s">
        <v>23</v>
      </c>
      <c r="E374" s="16">
        <v>5.53</v>
      </c>
      <c r="F374" s="15">
        <v>7800</v>
      </c>
    </row>
    <row r="375" spans="1:6" ht="15.75">
      <c r="A375" s="12">
        <v>366</v>
      </c>
      <c r="B375" s="14" t="s">
        <v>379</v>
      </c>
      <c r="C375" s="14" t="s">
        <v>380</v>
      </c>
      <c r="D375" s="14" t="s">
        <v>23</v>
      </c>
      <c r="E375" s="16">
        <v>24.43</v>
      </c>
      <c r="F375" s="15">
        <v>3500</v>
      </c>
    </row>
    <row r="376" spans="1:6" ht="15.75">
      <c r="A376" s="12">
        <v>367</v>
      </c>
      <c r="B376" s="14" t="s">
        <v>389</v>
      </c>
      <c r="C376" s="14" t="s">
        <v>390</v>
      </c>
      <c r="D376" s="14" t="s">
        <v>23</v>
      </c>
      <c r="E376" s="16">
        <v>7.96</v>
      </c>
      <c r="F376" s="15">
        <v>43200</v>
      </c>
    </row>
    <row r="377" spans="1:6" ht="15.75">
      <c r="A377" s="12">
        <v>368</v>
      </c>
      <c r="B377" s="14" t="s">
        <v>391</v>
      </c>
      <c r="C377" s="14" t="s">
        <v>392</v>
      </c>
      <c r="D377" s="14" t="s">
        <v>23</v>
      </c>
      <c r="E377" s="16">
        <v>6.93</v>
      </c>
      <c r="F377" s="15">
        <v>40800</v>
      </c>
    </row>
    <row r="378" spans="1:6" ht="15.75">
      <c r="A378" s="12">
        <v>369</v>
      </c>
      <c r="B378" s="14" t="s">
        <v>405</v>
      </c>
      <c r="C378" s="14" t="s">
        <v>406</v>
      </c>
      <c r="D378" s="14" t="s">
        <v>23</v>
      </c>
      <c r="E378" s="16">
        <v>2.38</v>
      </c>
      <c r="F378" s="15">
        <v>11200</v>
      </c>
    </row>
    <row r="379" spans="1:6" ht="15.75">
      <c r="A379" s="12">
        <v>370</v>
      </c>
      <c r="B379" s="14" t="s">
        <v>407</v>
      </c>
      <c r="C379" s="14" t="s">
        <v>408</v>
      </c>
      <c r="D379" s="14" t="s">
        <v>23</v>
      </c>
      <c r="E379" s="16">
        <v>9.5</v>
      </c>
      <c r="F379" s="15">
        <v>57500</v>
      </c>
    </row>
    <row r="380" spans="1:6" ht="15.75">
      <c r="A380" s="12">
        <v>371</v>
      </c>
      <c r="B380" s="14" t="s">
        <v>415</v>
      </c>
      <c r="C380" s="14" t="s">
        <v>416</v>
      </c>
      <c r="D380" s="14" t="s">
        <v>23</v>
      </c>
      <c r="E380" s="16">
        <v>8.8</v>
      </c>
      <c r="F380" s="15">
        <v>4900</v>
      </c>
    </row>
    <row r="381" spans="1:6" ht="15.75">
      <c r="A381" s="12">
        <v>372</v>
      </c>
      <c r="B381" s="14" t="s">
        <v>419</v>
      </c>
      <c r="C381" s="14" t="s">
        <v>420</v>
      </c>
      <c r="D381" s="14" t="s">
        <v>23</v>
      </c>
      <c r="E381" s="16">
        <v>8.48</v>
      </c>
      <c r="F381" s="15">
        <v>10000</v>
      </c>
    </row>
    <row r="382" spans="1:6" ht="15.75">
      <c r="A382" s="12">
        <v>373</v>
      </c>
      <c r="B382" s="14" t="s">
        <v>421</v>
      </c>
      <c r="C382" s="14" t="s">
        <v>422</v>
      </c>
      <c r="D382" s="14" t="s">
        <v>23</v>
      </c>
      <c r="E382" s="16">
        <v>14.78</v>
      </c>
      <c r="F382" s="15">
        <v>10600</v>
      </c>
    </row>
    <row r="383" spans="1:6" ht="15.75">
      <c r="A383" s="12">
        <v>374</v>
      </c>
      <c r="B383" s="14" t="s">
        <v>429</v>
      </c>
      <c r="C383" s="14" t="s">
        <v>430</v>
      </c>
      <c r="D383" s="14" t="s">
        <v>23</v>
      </c>
      <c r="E383" s="16">
        <v>107.1</v>
      </c>
      <c r="F383" s="15">
        <v>6700</v>
      </c>
    </row>
    <row r="384" spans="1:6" ht="15.75">
      <c r="A384" s="12">
        <v>375</v>
      </c>
      <c r="B384" s="14" t="s">
        <v>433</v>
      </c>
      <c r="C384" s="14" t="s">
        <v>434</v>
      </c>
      <c r="D384" s="14" t="s">
        <v>23</v>
      </c>
      <c r="E384" s="16">
        <v>11.28</v>
      </c>
      <c r="F384" s="15">
        <v>39100</v>
      </c>
    </row>
    <row r="385" spans="1:6" ht="15.75">
      <c r="A385" s="12">
        <v>376</v>
      </c>
      <c r="B385" s="14" t="s">
        <v>441</v>
      </c>
      <c r="C385" s="14" t="s">
        <v>442</v>
      </c>
      <c r="D385" s="14" t="s">
        <v>23</v>
      </c>
      <c r="E385" s="16">
        <v>8.02</v>
      </c>
      <c r="F385" s="15">
        <v>29000</v>
      </c>
    </row>
    <row r="386" spans="1:6" ht="15.75">
      <c r="A386" s="12">
        <v>377</v>
      </c>
      <c r="B386" s="14" t="s">
        <v>443</v>
      </c>
      <c r="C386" s="14" t="s">
        <v>444</v>
      </c>
      <c r="D386" s="14" t="s">
        <v>23</v>
      </c>
      <c r="E386" s="16">
        <v>7.37</v>
      </c>
      <c r="F386" s="15">
        <v>24600</v>
      </c>
    </row>
    <row r="387" spans="1:6" ht="15.75">
      <c r="A387" s="12">
        <v>378</v>
      </c>
      <c r="B387" s="14" t="s">
        <v>451</v>
      </c>
      <c r="C387" s="14" t="s">
        <v>452</v>
      </c>
      <c r="D387" s="14" t="s">
        <v>23</v>
      </c>
      <c r="E387" s="16">
        <v>33.67</v>
      </c>
      <c r="F387" s="15">
        <v>8700</v>
      </c>
    </row>
    <row r="388" spans="1:6" ht="15.75">
      <c r="A388" s="12">
        <v>379</v>
      </c>
      <c r="B388" s="14" t="s">
        <v>455</v>
      </c>
      <c r="C388" s="14" t="s">
        <v>456</v>
      </c>
      <c r="D388" s="14" t="s">
        <v>23</v>
      </c>
      <c r="E388" s="16">
        <v>28.88</v>
      </c>
      <c r="F388" s="15">
        <v>35500</v>
      </c>
    </row>
    <row r="389" spans="1:6" ht="15.75">
      <c r="A389" s="12">
        <v>380</v>
      </c>
      <c r="B389" s="14" t="s">
        <v>463</v>
      </c>
      <c r="C389" s="14" t="s">
        <v>464</v>
      </c>
      <c r="D389" s="14" t="s">
        <v>23</v>
      </c>
      <c r="E389" s="16">
        <v>3.82</v>
      </c>
      <c r="F389" s="15">
        <v>7400</v>
      </c>
    </row>
    <row r="390" spans="1:6" ht="15.75">
      <c r="A390" s="12">
        <v>381</v>
      </c>
      <c r="B390" s="14" t="s">
        <v>475</v>
      </c>
      <c r="C390" s="14" t="s">
        <v>476</v>
      </c>
      <c r="D390" s="14" t="s">
        <v>23</v>
      </c>
      <c r="E390" s="16">
        <v>440</v>
      </c>
      <c r="F390" s="15">
        <v>25800</v>
      </c>
    </row>
    <row r="391" spans="1:6" ht="15.75">
      <c r="A391" s="12">
        <v>382</v>
      </c>
      <c r="B391" s="14" t="s">
        <v>501</v>
      </c>
      <c r="C391" s="14" t="s">
        <v>502</v>
      </c>
      <c r="D391" s="14" t="s">
        <v>23</v>
      </c>
      <c r="E391" s="16">
        <v>9.29</v>
      </c>
      <c r="F391" s="15">
        <v>84000</v>
      </c>
    </row>
    <row r="392" spans="1:6" ht="15.75">
      <c r="A392" s="12">
        <v>383</v>
      </c>
      <c r="B392" s="14" t="s">
        <v>505</v>
      </c>
      <c r="C392" s="14" t="s">
        <v>506</v>
      </c>
      <c r="D392" s="14" t="s">
        <v>23</v>
      </c>
      <c r="E392" s="16">
        <v>-44.57</v>
      </c>
      <c r="F392" s="15">
        <v>7800</v>
      </c>
    </row>
    <row r="393" spans="1:6" ht="15.75">
      <c r="A393" s="12">
        <v>384</v>
      </c>
      <c r="B393" s="14" t="s">
        <v>507</v>
      </c>
      <c r="C393" s="14" t="s">
        <v>508</v>
      </c>
      <c r="D393" s="14" t="s">
        <v>23</v>
      </c>
      <c r="E393" s="16">
        <v>0</v>
      </c>
      <c r="F393" s="15">
        <v>10000</v>
      </c>
    </row>
    <row r="394" spans="1:6" ht="15.75">
      <c r="A394" s="12">
        <v>385</v>
      </c>
      <c r="B394" s="14" t="s">
        <v>511</v>
      </c>
      <c r="C394" s="14" t="s">
        <v>512</v>
      </c>
      <c r="D394" s="14" t="s">
        <v>23</v>
      </c>
      <c r="E394" s="16">
        <v>9.92</v>
      </c>
      <c r="F394" s="15">
        <v>8200</v>
      </c>
    </row>
    <row r="395" spans="1:6" ht="15.75">
      <c r="A395" s="12">
        <v>386</v>
      </c>
      <c r="B395" s="14" t="s">
        <v>513</v>
      </c>
      <c r="C395" s="14" t="s">
        <v>514</v>
      </c>
      <c r="D395" s="14" t="s">
        <v>23</v>
      </c>
      <c r="E395" s="16">
        <v>8.21</v>
      </c>
      <c r="F395" s="15">
        <v>15000</v>
      </c>
    </row>
    <row r="396" spans="1:6" ht="15.75">
      <c r="A396" s="12">
        <v>387</v>
      </c>
      <c r="B396" s="14" t="s">
        <v>515</v>
      </c>
      <c r="C396" s="14" t="s">
        <v>516</v>
      </c>
      <c r="D396" s="14" t="s">
        <v>23</v>
      </c>
      <c r="E396" s="16">
        <v>13.32</v>
      </c>
      <c r="F396" s="15">
        <v>7600</v>
      </c>
    </row>
    <row r="397" spans="1:6" ht="15.75">
      <c r="A397" s="12">
        <v>388</v>
      </c>
      <c r="B397" s="14" t="s">
        <v>519</v>
      </c>
      <c r="C397" s="14" t="s">
        <v>520</v>
      </c>
      <c r="D397" s="14" t="s">
        <v>23</v>
      </c>
      <c r="E397" s="16">
        <v>6.59</v>
      </c>
      <c r="F397" s="15">
        <v>14000</v>
      </c>
    </row>
    <row r="398" spans="1:6" ht="15.75">
      <c r="A398" s="12">
        <v>389</v>
      </c>
      <c r="B398" s="14" t="s">
        <v>535</v>
      </c>
      <c r="C398" s="14" t="s">
        <v>536</v>
      </c>
      <c r="D398" s="14" t="s">
        <v>23</v>
      </c>
      <c r="E398" s="16">
        <v>-17.55</v>
      </c>
      <c r="F398" s="15">
        <v>30000</v>
      </c>
    </row>
    <row r="399" spans="1:6" ht="15.75">
      <c r="A399" s="12">
        <v>390</v>
      </c>
      <c r="B399" s="14" t="s">
        <v>537</v>
      </c>
      <c r="C399" s="14" t="s">
        <v>538</v>
      </c>
      <c r="D399" s="14" t="s">
        <v>23</v>
      </c>
      <c r="E399" s="16">
        <v>15.39</v>
      </c>
      <c r="F399" s="15">
        <v>13500</v>
      </c>
    </row>
    <row r="400" spans="1:6" ht="15.75">
      <c r="A400" s="12">
        <v>391</v>
      </c>
      <c r="B400" s="14" t="s">
        <v>545</v>
      </c>
      <c r="C400" s="14" t="s">
        <v>546</v>
      </c>
      <c r="D400" s="14" t="s">
        <v>23</v>
      </c>
      <c r="E400" s="16">
        <v>11.74</v>
      </c>
      <c r="F400" s="15">
        <v>33000</v>
      </c>
    </row>
    <row r="401" spans="1:6" ht="15.75">
      <c r="A401" s="12">
        <v>392</v>
      </c>
      <c r="B401" s="14" t="s">
        <v>549</v>
      </c>
      <c r="C401" s="14" t="s">
        <v>550</v>
      </c>
      <c r="D401" s="14" t="s">
        <v>23</v>
      </c>
      <c r="E401" s="16">
        <v>6.25</v>
      </c>
      <c r="F401" s="15">
        <v>7200</v>
      </c>
    </row>
    <row r="402" spans="1:6" ht="15.75">
      <c r="A402" s="12">
        <v>393</v>
      </c>
      <c r="B402" s="14" t="s">
        <v>567</v>
      </c>
      <c r="C402" s="14" t="s">
        <v>568</v>
      </c>
      <c r="D402" s="14" t="s">
        <v>23</v>
      </c>
      <c r="E402" s="16">
        <v>17.64</v>
      </c>
      <c r="F402" s="15">
        <v>47900</v>
      </c>
    </row>
    <row r="403" spans="1:6" ht="15.75">
      <c r="A403" s="12">
        <v>394</v>
      </c>
      <c r="B403" s="14" t="s">
        <v>573</v>
      </c>
      <c r="C403" s="14" t="s">
        <v>574</v>
      </c>
      <c r="D403" s="14" t="s">
        <v>23</v>
      </c>
      <c r="E403" s="16">
        <v>6.3</v>
      </c>
      <c r="F403" s="15">
        <v>20800</v>
      </c>
    </row>
    <row r="404" spans="1:6" ht="15.75">
      <c r="A404" s="12">
        <v>395</v>
      </c>
      <c r="B404" s="14" t="s">
        <v>593</v>
      </c>
      <c r="C404" s="14" t="s">
        <v>594</v>
      </c>
      <c r="D404" s="14" t="s">
        <v>23</v>
      </c>
      <c r="E404" s="16">
        <v>9.29</v>
      </c>
      <c r="F404" s="15">
        <v>41300</v>
      </c>
    </row>
    <row r="405" spans="1:6" ht="15.75">
      <c r="A405" s="12">
        <v>396</v>
      </c>
      <c r="B405" s="14" t="s">
        <v>609</v>
      </c>
      <c r="C405" s="14" t="s">
        <v>610</v>
      </c>
      <c r="D405" s="14" t="s">
        <v>23</v>
      </c>
      <c r="E405" s="16">
        <v>6.37</v>
      </c>
      <c r="F405" s="15">
        <v>43000</v>
      </c>
    </row>
    <row r="406" spans="1:6" ht="15.75">
      <c r="A406" s="12">
        <v>397</v>
      </c>
      <c r="B406" s="14" t="s">
        <v>617</v>
      </c>
      <c r="C406" s="14" t="s">
        <v>618</v>
      </c>
      <c r="D406" s="14" t="s">
        <v>23</v>
      </c>
      <c r="E406" s="16">
        <v>5.67</v>
      </c>
      <c r="F406" s="15">
        <v>4400</v>
      </c>
    </row>
    <row r="407" spans="1:6" ht="15.75">
      <c r="A407" s="12">
        <v>398</v>
      </c>
      <c r="B407" s="14" t="s">
        <v>621</v>
      </c>
      <c r="C407" s="14" t="s">
        <v>622</v>
      </c>
      <c r="D407" s="14" t="s">
        <v>23</v>
      </c>
      <c r="E407" s="16">
        <v>88.6</v>
      </c>
      <c r="F407" s="15">
        <v>2900</v>
      </c>
    </row>
    <row r="408" spans="1:6" ht="15.75">
      <c r="A408" s="12">
        <v>399</v>
      </c>
      <c r="B408" s="14" t="s">
        <v>623</v>
      </c>
      <c r="C408" s="14" t="s">
        <v>624</v>
      </c>
      <c r="D408" s="14" t="s">
        <v>23</v>
      </c>
      <c r="E408" s="16">
        <v>7.56</v>
      </c>
      <c r="F408" s="15">
        <v>36000</v>
      </c>
    </row>
    <row r="409" spans="1:6" ht="15.75">
      <c r="A409" s="12">
        <v>400</v>
      </c>
      <c r="B409" s="14" t="s">
        <v>631</v>
      </c>
      <c r="C409" s="14" t="s">
        <v>632</v>
      </c>
      <c r="D409" s="14" t="s">
        <v>23</v>
      </c>
      <c r="E409" s="16">
        <v>10.07</v>
      </c>
      <c r="F409" s="15">
        <v>10000</v>
      </c>
    </row>
    <row r="410" spans="1:6" ht="15.75">
      <c r="A410" s="12">
        <v>401</v>
      </c>
      <c r="B410" s="14" t="s">
        <v>633</v>
      </c>
      <c r="C410" s="14" t="s">
        <v>634</v>
      </c>
      <c r="D410" s="14" t="s">
        <v>23</v>
      </c>
      <c r="E410" s="16">
        <v>3.31</v>
      </c>
      <c r="F410" s="15">
        <v>17200</v>
      </c>
    </row>
    <row r="411" spans="1:6" ht="15.75">
      <c r="A411" s="12">
        <v>402</v>
      </c>
      <c r="B411" s="14" t="s">
        <v>641</v>
      </c>
      <c r="C411" s="14" t="s">
        <v>642</v>
      </c>
      <c r="D411" s="14" t="s">
        <v>23</v>
      </c>
      <c r="E411" s="16">
        <v>36.06</v>
      </c>
      <c r="F411" s="15">
        <v>2500</v>
      </c>
    </row>
    <row r="412" spans="1:6" ht="15.75">
      <c r="A412" s="12">
        <v>403</v>
      </c>
      <c r="B412" s="14" t="s">
        <v>643</v>
      </c>
      <c r="C412" s="14" t="s">
        <v>644</v>
      </c>
      <c r="D412" s="14" t="s">
        <v>23</v>
      </c>
      <c r="E412" s="16">
        <v>5.95</v>
      </c>
      <c r="F412" s="15">
        <v>11700</v>
      </c>
    </row>
    <row r="413" spans="1:6" ht="15.75">
      <c r="A413" s="12">
        <v>404</v>
      </c>
      <c r="B413" s="14" t="s">
        <v>649</v>
      </c>
      <c r="C413" s="14" t="s">
        <v>650</v>
      </c>
      <c r="D413" s="14" t="s">
        <v>23</v>
      </c>
      <c r="E413" s="16">
        <v>55.31</v>
      </c>
      <c r="F413" s="15">
        <v>50600</v>
      </c>
    </row>
    <row r="414" spans="1:6" ht="15.75">
      <c r="A414" s="12">
        <v>405</v>
      </c>
      <c r="B414" s="14" t="s">
        <v>653</v>
      </c>
      <c r="C414" s="14" t="s">
        <v>654</v>
      </c>
      <c r="D414" s="14" t="s">
        <v>23</v>
      </c>
      <c r="E414" s="16">
        <v>9.16</v>
      </c>
      <c r="F414" s="15">
        <v>24200</v>
      </c>
    </row>
    <row r="415" spans="1:6" ht="15.75">
      <c r="A415" s="12">
        <v>406</v>
      </c>
      <c r="B415" s="14" t="s">
        <v>655</v>
      </c>
      <c r="C415" s="14" t="s">
        <v>656</v>
      </c>
      <c r="D415" s="14" t="s">
        <v>23</v>
      </c>
      <c r="E415" s="16">
        <v>7.69</v>
      </c>
      <c r="F415" s="15">
        <v>10000</v>
      </c>
    </row>
    <row r="416" spans="1:6" ht="15.75">
      <c r="A416" s="12">
        <v>407</v>
      </c>
      <c r="B416" s="14" t="s">
        <v>661</v>
      </c>
      <c r="C416" s="14" t="s">
        <v>662</v>
      </c>
      <c r="D416" s="14" t="s">
        <v>23</v>
      </c>
      <c r="E416" s="16">
        <v>8.76</v>
      </c>
      <c r="F416" s="15">
        <v>16500</v>
      </c>
    </row>
    <row r="417" spans="1:6" ht="15.75">
      <c r="A417" s="12">
        <v>408</v>
      </c>
      <c r="B417" s="14" t="s">
        <v>663</v>
      </c>
      <c r="C417" s="14" t="s">
        <v>664</v>
      </c>
      <c r="D417" s="14" t="s">
        <v>23</v>
      </c>
      <c r="E417" s="16">
        <v>248.61</v>
      </c>
      <c r="F417" s="15">
        <v>19700</v>
      </c>
    </row>
    <row r="418" spans="1:6" ht="15.75">
      <c r="A418" s="12">
        <v>409</v>
      </c>
      <c r="B418" s="14" t="s">
        <v>669</v>
      </c>
      <c r="C418" s="14" t="s">
        <v>670</v>
      </c>
      <c r="D418" s="14" t="s">
        <v>23</v>
      </c>
      <c r="E418" s="16">
        <v>3.59</v>
      </c>
      <c r="F418" s="15">
        <v>5800</v>
      </c>
    </row>
    <row r="419" spans="1:6" ht="15.75">
      <c r="A419" s="12">
        <v>410</v>
      </c>
      <c r="B419" s="14" t="s">
        <v>671</v>
      </c>
      <c r="C419" s="14" t="s">
        <v>672</v>
      </c>
      <c r="D419" s="14" t="s">
        <v>23</v>
      </c>
      <c r="E419" s="16">
        <v>6.26</v>
      </c>
      <c r="F419" s="15">
        <v>13900</v>
      </c>
    </row>
    <row r="420" spans="1:6" ht="15.75">
      <c r="A420" s="12">
        <v>411</v>
      </c>
      <c r="B420" s="14" t="s">
        <v>675</v>
      </c>
      <c r="C420" s="14" t="s">
        <v>676</v>
      </c>
      <c r="D420" s="14" t="s">
        <v>23</v>
      </c>
      <c r="E420" s="16">
        <v>3.72</v>
      </c>
      <c r="F420" s="15">
        <v>11500</v>
      </c>
    </row>
    <row r="421" spans="1:6" ht="15.75">
      <c r="A421" s="12">
        <v>412</v>
      </c>
      <c r="B421" s="14" t="s">
        <v>679</v>
      </c>
      <c r="C421" s="14" t="s">
        <v>680</v>
      </c>
      <c r="D421" s="14" t="s">
        <v>23</v>
      </c>
      <c r="E421" s="16">
        <v>6</v>
      </c>
      <c r="F421" s="15">
        <v>15900</v>
      </c>
    </row>
    <row r="422" spans="1:6" ht="15.75">
      <c r="A422" s="12">
        <v>413</v>
      </c>
      <c r="B422" s="14" t="s">
        <v>683</v>
      </c>
      <c r="C422" s="14" t="s">
        <v>684</v>
      </c>
      <c r="D422" s="14" t="s">
        <v>23</v>
      </c>
      <c r="E422" s="16">
        <v>37.86</v>
      </c>
      <c r="F422" s="15">
        <v>8100</v>
      </c>
    </row>
    <row r="423" spans="1:6" ht="15.75">
      <c r="A423" s="12">
        <v>414</v>
      </c>
      <c r="B423" s="14" t="s">
        <v>687</v>
      </c>
      <c r="C423" s="14" t="s">
        <v>688</v>
      </c>
      <c r="D423" s="14" t="s">
        <v>23</v>
      </c>
      <c r="E423" s="16">
        <v>6.25</v>
      </c>
      <c r="F423" s="15">
        <v>6600</v>
      </c>
    </row>
    <row r="424" spans="1:6" ht="15.75">
      <c r="A424" s="12">
        <v>415</v>
      </c>
      <c r="B424" s="14" t="s">
        <v>697</v>
      </c>
      <c r="C424" s="14" t="s">
        <v>698</v>
      </c>
      <c r="D424" s="14" t="s">
        <v>23</v>
      </c>
      <c r="E424" s="16">
        <v>44.52</v>
      </c>
      <c r="F424" s="15">
        <v>17300</v>
      </c>
    </row>
    <row r="425" spans="1:6" ht="15.75">
      <c r="A425" s="12">
        <v>416</v>
      </c>
      <c r="B425" s="14" t="s">
        <v>711</v>
      </c>
      <c r="C425" s="14" t="s">
        <v>712</v>
      </c>
      <c r="D425" s="14" t="s">
        <v>23</v>
      </c>
      <c r="E425" s="16">
        <v>25.55</v>
      </c>
      <c r="F425" s="15">
        <v>7100</v>
      </c>
    </row>
    <row r="426" spans="1:6" ht="15.75">
      <c r="A426" s="12">
        <v>417</v>
      </c>
      <c r="B426" s="14" t="s">
        <v>715</v>
      </c>
      <c r="C426" s="14" t="s">
        <v>716</v>
      </c>
      <c r="D426" s="14" t="s">
        <v>23</v>
      </c>
      <c r="E426" s="16">
        <v>9.56</v>
      </c>
      <c r="F426" s="15">
        <v>32000</v>
      </c>
    </row>
    <row r="427" spans="1:6" ht="15.75">
      <c r="A427" s="12">
        <v>418</v>
      </c>
      <c r="B427" s="14" t="s">
        <v>721</v>
      </c>
      <c r="C427" s="14" t="s">
        <v>722</v>
      </c>
      <c r="D427" s="14" t="s">
        <v>23</v>
      </c>
      <c r="E427" s="16">
        <v>24.27</v>
      </c>
      <c r="F427" s="15">
        <v>18800</v>
      </c>
    </row>
    <row r="428" spans="1:6" ht="15.75">
      <c r="A428" s="12">
        <v>419</v>
      </c>
      <c r="B428" s="14" t="s">
        <v>735</v>
      </c>
      <c r="C428" s="14" t="s">
        <v>736</v>
      </c>
      <c r="D428" s="14" t="s">
        <v>23</v>
      </c>
      <c r="E428" s="16">
        <v>6.14</v>
      </c>
      <c r="F428" s="15">
        <v>11100</v>
      </c>
    </row>
    <row r="429" spans="1:6" ht="15.75">
      <c r="A429" s="12">
        <v>420</v>
      </c>
      <c r="B429" s="14" t="s">
        <v>739</v>
      </c>
      <c r="C429" s="14" t="s">
        <v>740</v>
      </c>
      <c r="D429" s="14" t="s">
        <v>23</v>
      </c>
      <c r="E429" s="16">
        <v>3.31</v>
      </c>
      <c r="F429" s="15">
        <v>4100</v>
      </c>
    </row>
    <row r="430" spans="1:6" ht="15.75">
      <c r="A430" s="12">
        <v>421</v>
      </c>
      <c r="B430" s="14" t="s">
        <v>743</v>
      </c>
      <c r="C430" s="14" t="s">
        <v>744</v>
      </c>
      <c r="D430" s="14" t="s">
        <v>23</v>
      </c>
      <c r="E430" s="16">
        <v>9.91</v>
      </c>
      <c r="F430" s="15">
        <v>23700</v>
      </c>
    </row>
    <row r="431" spans="1:6" ht="15.75">
      <c r="A431" s="12">
        <v>422</v>
      </c>
      <c r="B431" s="14" t="s">
        <v>753</v>
      </c>
      <c r="C431" s="14" t="s">
        <v>754</v>
      </c>
      <c r="D431" s="14" t="s">
        <v>23</v>
      </c>
      <c r="E431" s="16">
        <v>8.13</v>
      </c>
      <c r="F431" s="15">
        <v>7300</v>
      </c>
    </row>
    <row r="432" spans="1:6" ht="15.75">
      <c r="A432" s="12">
        <v>423</v>
      </c>
      <c r="B432" s="14" t="s">
        <v>761</v>
      </c>
      <c r="C432" s="14" t="s">
        <v>762</v>
      </c>
      <c r="D432" s="14" t="s">
        <v>23</v>
      </c>
      <c r="E432" s="16">
        <v>-100.09</v>
      </c>
      <c r="F432" s="15">
        <v>2200</v>
      </c>
    </row>
    <row r="433" spans="1:6" ht="15.75">
      <c r="A433" s="12">
        <v>424</v>
      </c>
      <c r="B433" s="14" t="s">
        <v>763</v>
      </c>
      <c r="C433" s="14" t="s">
        <v>764</v>
      </c>
      <c r="D433" s="14" t="s">
        <v>23</v>
      </c>
      <c r="E433" s="16">
        <v>9.34</v>
      </c>
      <c r="F433" s="15">
        <v>44900</v>
      </c>
    </row>
    <row r="434" spans="1:6" ht="15.75">
      <c r="A434" s="12">
        <v>425</v>
      </c>
      <c r="B434" s="14" t="s">
        <v>775</v>
      </c>
      <c r="C434" s="14" t="s">
        <v>776</v>
      </c>
      <c r="D434" s="14" t="s">
        <v>23</v>
      </c>
      <c r="E434" s="16">
        <v>6.91</v>
      </c>
      <c r="F434" s="15">
        <v>5000</v>
      </c>
    </row>
    <row r="435" spans="1:6" ht="15.75">
      <c r="A435" s="12">
        <v>426</v>
      </c>
      <c r="B435" s="14" t="s">
        <v>779</v>
      </c>
      <c r="C435" s="14" t="s">
        <v>780</v>
      </c>
      <c r="D435" s="14" t="s">
        <v>23</v>
      </c>
      <c r="E435" s="16">
        <v>8.67</v>
      </c>
      <c r="F435" s="15">
        <v>48500</v>
      </c>
    </row>
    <row r="436" spans="1:6" ht="15.75">
      <c r="A436" s="12">
        <v>427</v>
      </c>
      <c r="B436" s="14" t="s">
        <v>793</v>
      </c>
      <c r="C436" s="14" t="s">
        <v>794</v>
      </c>
      <c r="D436" s="14" t="s">
        <v>23</v>
      </c>
      <c r="E436" s="16">
        <v>10.63</v>
      </c>
      <c r="F436" s="15">
        <v>6400</v>
      </c>
    </row>
    <row r="437" spans="1:6" ht="15.75">
      <c r="A437" s="12">
        <v>428</v>
      </c>
      <c r="B437" s="14" t="s">
        <v>795</v>
      </c>
      <c r="C437" s="14" t="s">
        <v>796</v>
      </c>
      <c r="D437" s="14" t="s">
        <v>23</v>
      </c>
      <c r="E437" s="16">
        <v>57.56</v>
      </c>
      <c r="F437" s="15">
        <v>18900</v>
      </c>
    </row>
    <row r="438" spans="1:6" ht="15.75">
      <c r="A438" s="12">
        <v>429</v>
      </c>
      <c r="B438" s="14" t="s">
        <v>814</v>
      </c>
      <c r="C438" s="14" t="s">
        <v>815</v>
      </c>
      <c r="D438" s="14" t="s">
        <v>23</v>
      </c>
      <c r="E438" s="16">
        <v>27.55</v>
      </c>
      <c r="F438" s="15">
        <v>1900</v>
      </c>
    </row>
    <row r="439" spans="1:6" ht="15.75">
      <c r="A439" s="12">
        <v>430</v>
      </c>
      <c r="B439" s="14" t="s">
        <v>816</v>
      </c>
      <c r="C439" s="14" t="s">
        <v>817</v>
      </c>
      <c r="D439" s="14" t="s">
        <v>23</v>
      </c>
      <c r="E439" s="16">
        <v>-7.44</v>
      </c>
      <c r="F439" s="15">
        <v>1700</v>
      </c>
    </row>
    <row r="440" spans="1:6" ht="15.75">
      <c r="A440" s="12">
        <v>431</v>
      </c>
      <c r="B440" s="14" t="s">
        <v>820</v>
      </c>
      <c r="C440" s="14" t="s">
        <v>821</v>
      </c>
      <c r="D440" s="14" t="s">
        <v>23</v>
      </c>
      <c r="E440" s="16">
        <v>-7.87</v>
      </c>
      <c r="F440" s="15">
        <v>16800</v>
      </c>
    </row>
    <row r="441" spans="1:6" ht="15.75">
      <c r="A441" s="12">
        <v>432</v>
      </c>
      <c r="B441" s="14" t="s">
        <v>822</v>
      </c>
      <c r="C441" s="14" t="s">
        <v>823</v>
      </c>
      <c r="D441" s="14" t="s">
        <v>23</v>
      </c>
      <c r="E441" s="16">
        <v>36.2</v>
      </c>
      <c r="F441" s="15">
        <v>2800</v>
      </c>
    </row>
    <row r="442" spans="1:6" ht="15.75">
      <c r="A442" s="12">
        <v>433</v>
      </c>
      <c r="B442" s="14" t="s">
        <v>826</v>
      </c>
      <c r="C442" s="14" t="s">
        <v>827</v>
      </c>
      <c r="D442" s="14" t="s">
        <v>23</v>
      </c>
      <c r="E442" s="16">
        <v>9.31</v>
      </c>
      <c r="F442" s="15">
        <v>6100</v>
      </c>
    </row>
    <row r="443" spans="1:6" ht="15.75">
      <c r="A443" s="12">
        <v>434</v>
      </c>
      <c r="B443" s="14" t="s">
        <v>835</v>
      </c>
      <c r="C443" s="14" t="s">
        <v>836</v>
      </c>
      <c r="D443" s="14" t="s">
        <v>23</v>
      </c>
      <c r="E443" s="16">
        <v>4.22</v>
      </c>
      <c r="F443" s="15">
        <v>3100</v>
      </c>
    </row>
    <row r="444" spans="1:6" ht="15.75">
      <c r="A444" s="12">
        <v>435</v>
      </c>
      <c r="B444" s="14" t="s">
        <v>839</v>
      </c>
      <c r="C444" s="14" t="s">
        <v>840</v>
      </c>
      <c r="D444" s="14" t="s">
        <v>23</v>
      </c>
      <c r="E444" s="16">
        <v>21.88</v>
      </c>
      <c r="F444" s="15">
        <v>1700</v>
      </c>
    </row>
    <row r="445" spans="1:6" ht="15.75">
      <c r="A445" s="12">
        <v>436</v>
      </c>
      <c r="B445" s="14" t="s">
        <v>843</v>
      </c>
      <c r="C445" s="14" t="s">
        <v>844</v>
      </c>
      <c r="D445" s="14" t="s">
        <v>23</v>
      </c>
      <c r="E445" s="16">
        <v>10.17</v>
      </c>
      <c r="F445" s="15">
        <v>3800</v>
      </c>
    </row>
    <row r="446" spans="1:6" ht="15.75">
      <c r="A446" s="12">
        <v>437</v>
      </c>
      <c r="B446" s="14" t="s">
        <v>847</v>
      </c>
      <c r="C446" s="14" t="s">
        <v>848</v>
      </c>
      <c r="D446" s="14" t="s">
        <v>23</v>
      </c>
      <c r="E446" s="16">
        <v>3.23</v>
      </c>
      <c r="F446" s="15">
        <v>5500</v>
      </c>
    </row>
    <row r="447" spans="1:6" ht="15.75">
      <c r="A447" s="12">
        <v>438</v>
      </c>
      <c r="B447" s="14" t="s">
        <v>853</v>
      </c>
      <c r="C447" s="14" t="s">
        <v>854</v>
      </c>
      <c r="D447" s="14" t="s">
        <v>23</v>
      </c>
      <c r="E447" s="16">
        <v>6.23</v>
      </c>
      <c r="F447" s="15">
        <v>54900</v>
      </c>
    </row>
    <row r="448" spans="1:6" ht="15.75">
      <c r="A448" s="12">
        <v>439</v>
      </c>
      <c r="B448" s="14" t="s">
        <v>855</v>
      </c>
      <c r="C448" s="14" t="s">
        <v>856</v>
      </c>
      <c r="D448" s="14" t="s">
        <v>23</v>
      </c>
      <c r="E448" s="16">
        <v>22.45</v>
      </c>
      <c r="F448" s="15">
        <v>4200</v>
      </c>
    </row>
    <row r="449" spans="1:6" ht="15.75">
      <c r="A449" s="12">
        <v>440</v>
      </c>
      <c r="B449" s="14" t="s">
        <v>857</v>
      </c>
      <c r="C449" s="14" t="s">
        <v>858</v>
      </c>
      <c r="D449" s="14" t="s">
        <v>23</v>
      </c>
      <c r="E449" s="16">
        <v>24.57</v>
      </c>
      <c r="F449" s="15">
        <v>10600</v>
      </c>
    </row>
    <row r="450" spans="1:6" ht="15.75">
      <c r="A450" s="12">
        <v>441</v>
      </c>
      <c r="B450" s="14" t="s">
        <v>861</v>
      </c>
      <c r="C450" s="14" t="s">
        <v>862</v>
      </c>
      <c r="D450" s="14" t="s">
        <v>23</v>
      </c>
      <c r="E450" s="16">
        <v>12.59</v>
      </c>
      <c r="F450" s="15">
        <v>52000</v>
      </c>
    </row>
    <row r="451" spans="1:6" ht="15.75">
      <c r="A451" s="12">
        <v>442</v>
      </c>
      <c r="B451" s="14" t="s">
        <v>863</v>
      </c>
      <c r="C451" s="14" t="s">
        <v>864</v>
      </c>
      <c r="D451" s="14" t="s">
        <v>23</v>
      </c>
      <c r="E451" s="16">
        <v>5.56</v>
      </c>
      <c r="F451" s="15">
        <v>10000</v>
      </c>
    </row>
    <row r="452" spans="1:6" ht="15.75">
      <c r="A452" s="12">
        <v>443</v>
      </c>
      <c r="B452" s="14" t="s">
        <v>865</v>
      </c>
      <c r="C452" s="14" t="s">
        <v>866</v>
      </c>
      <c r="D452" s="14" t="s">
        <v>23</v>
      </c>
      <c r="E452" s="16">
        <v>6.77</v>
      </c>
      <c r="F452" s="15">
        <v>5400</v>
      </c>
    </row>
    <row r="453" spans="1:6" ht="15.75">
      <c r="A453" s="12">
        <v>444</v>
      </c>
      <c r="B453" s="14" t="s">
        <v>867</v>
      </c>
      <c r="C453" s="14" t="s">
        <v>868</v>
      </c>
      <c r="D453" s="14" t="s">
        <v>23</v>
      </c>
      <c r="E453" s="16">
        <v>73.61</v>
      </c>
      <c r="F453" s="15">
        <v>4800</v>
      </c>
    </row>
    <row r="454" spans="1:6" ht="15.75">
      <c r="A454" s="12">
        <v>445</v>
      </c>
      <c r="B454" s="14" t="s">
        <v>869</v>
      </c>
      <c r="C454" s="14" t="s">
        <v>870</v>
      </c>
      <c r="D454" s="14" t="s">
        <v>23</v>
      </c>
      <c r="E454" s="16">
        <v>-0.41</v>
      </c>
      <c r="F454" s="15">
        <v>3200</v>
      </c>
    </row>
    <row r="455" spans="1:6" ht="15.75">
      <c r="A455" s="12">
        <v>446</v>
      </c>
      <c r="B455" s="14" t="s">
        <v>871</v>
      </c>
      <c r="C455" s="14" t="s">
        <v>872</v>
      </c>
      <c r="D455" s="14" t="s">
        <v>23</v>
      </c>
      <c r="E455" s="16">
        <v>3.95</v>
      </c>
      <c r="F455" s="15">
        <v>9700</v>
      </c>
    </row>
    <row r="456" spans="1:6" ht="15.75">
      <c r="A456" s="12">
        <v>447</v>
      </c>
      <c r="B456" s="14" t="s">
        <v>873</v>
      </c>
      <c r="C456" s="14" t="s">
        <v>874</v>
      </c>
      <c r="D456" s="14" t="s">
        <v>23</v>
      </c>
      <c r="E456" s="16">
        <v>19.03</v>
      </c>
      <c r="F456" s="15">
        <v>5800</v>
      </c>
    </row>
    <row r="457" spans="1:6" ht="15.75">
      <c r="A457" s="12">
        <v>448</v>
      </c>
      <c r="B457" s="14" t="s">
        <v>877</v>
      </c>
      <c r="C457" s="14" t="s">
        <v>878</v>
      </c>
      <c r="D457" s="14" t="s">
        <v>23</v>
      </c>
      <c r="E457" s="16">
        <v>8.93</v>
      </c>
      <c r="F457" s="15">
        <v>29900</v>
      </c>
    </row>
    <row r="458" spans="1:6" ht="15.75">
      <c r="A458" s="12">
        <v>449</v>
      </c>
      <c r="B458" s="14" t="s">
        <v>881</v>
      </c>
      <c r="C458" s="14" t="s">
        <v>882</v>
      </c>
      <c r="D458" s="14" t="s">
        <v>23</v>
      </c>
      <c r="E458" s="16">
        <v>6.62</v>
      </c>
      <c r="F458" s="15">
        <v>13700</v>
      </c>
    </row>
    <row r="459" spans="1:6" ht="15.75">
      <c r="A459" s="12">
        <v>450</v>
      </c>
      <c r="B459" s="14" t="s">
        <v>887</v>
      </c>
      <c r="C459" s="14" t="s">
        <v>888</v>
      </c>
      <c r="D459" s="14" t="s">
        <v>23</v>
      </c>
      <c r="E459" s="16">
        <v>4.58</v>
      </c>
      <c r="F459" s="15">
        <v>7900</v>
      </c>
    </row>
    <row r="460" spans="1:6" ht="15.75">
      <c r="A460" s="12">
        <v>451</v>
      </c>
      <c r="B460" s="14" t="s">
        <v>893</v>
      </c>
      <c r="C460" s="14" t="s">
        <v>894</v>
      </c>
      <c r="D460" s="14" t="s">
        <v>23</v>
      </c>
      <c r="E460" s="16">
        <v>26.46</v>
      </c>
      <c r="F460" s="15">
        <v>3500</v>
      </c>
    </row>
    <row r="461" spans="1:6" ht="15.75">
      <c r="A461" s="12">
        <v>452</v>
      </c>
      <c r="B461" s="14" t="s">
        <v>897</v>
      </c>
      <c r="C461" s="14" t="s">
        <v>898</v>
      </c>
      <c r="D461" s="14" t="s">
        <v>23</v>
      </c>
      <c r="E461" s="16">
        <v>12.6</v>
      </c>
      <c r="F461" s="15">
        <v>67400</v>
      </c>
    </row>
    <row r="462" spans="1:6" ht="15.75">
      <c r="A462" s="12">
        <v>453</v>
      </c>
      <c r="B462" s="14" t="s">
        <v>903</v>
      </c>
      <c r="C462" s="14" t="s">
        <v>904</v>
      </c>
      <c r="D462" s="14" t="s">
        <v>23</v>
      </c>
      <c r="E462" s="16">
        <v>7.72</v>
      </c>
      <c r="F462" s="15">
        <v>60400</v>
      </c>
    </row>
    <row r="463" spans="1:6" ht="15.75">
      <c r="A463" s="12">
        <v>454</v>
      </c>
      <c r="B463" s="14" t="s">
        <v>907</v>
      </c>
      <c r="C463" s="14" t="s">
        <v>908</v>
      </c>
      <c r="D463" s="14" t="s">
        <v>23</v>
      </c>
      <c r="E463" s="16">
        <v>5.12</v>
      </c>
      <c r="F463" s="15">
        <v>7000</v>
      </c>
    </row>
    <row r="464" spans="1:6" ht="15.75">
      <c r="A464" s="12">
        <v>455</v>
      </c>
      <c r="B464" s="14" t="s">
        <v>917</v>
      </c>
      <c r="C464" s="14" t="s">
        <v>918</v>
      </c>
      <c r="D464" s="14" t="s">
        <v>23</v>
      </c>
      <c r="E464" s="16">
        <v>148.47</v>
      </c>
      <c r="F464" s="15">
        <v>3500</v>
      </c>
    </row>
    <row r="465" spans="1:6" ht="15.75">
      <c r="A465" s="12">
        <v>456</v>
      </c>
      <c r="B465" s="14" t="s">
        <v>921</v>
      </c>
      <c r="C465" s="14" t="s">
        <v>922</v>
      </c>
      <c r="D465" s="14" t="s">
        <v>23</v>
      </c>
      <c r="E465" s="16">
        <v>11</v>
      </c>
      <c r="F465" s="15">
        <v>3700</v>
      </c>
    </row>
    <row r="466" spans="1:6" ht="15.75">
      <c r="A466" s="12">
        <v>457</v>
      </c>
      <c r="B466" s="14" t="s">
        <v>925</v>
      </c>
      <c r="C466" s="14" t="s">
        <v>926</v>
      </c>
      <c r="D466" s="14" t="s">
        <v>23</v>
      </c>
      <c r="E466" s="16">
        <v>11.31</v>
      </c>
      <c r="F466" s="15">
        <v>5600</v>
      </c>
    </row>
    <row r="467" spans="1:6" ht="15.75">
      <c r="A467" s="12">
        <v>458</v>
      </c>
      <c r="B467" s="14" t="s">
        <v>927</v>
      </c>
      <c r="C467" s="14" t="s">
        <v>928</v>
      </c>
      <c r="D467" s="14" t="s">
        <v>23</v>
      </c>
      <c r="E467" s="16">
        <v>36.63</v>
      </c>
      <c r="F467" s="15">
        <v>3600</v>
      </c>
    </row>
    <row r="468" spans="1:6" ht="15.75">
      <c r="A468" s="12">
        <v>459</v>
      </c>
      <c r="B468" s="14" t="s">
        <v>929</v>
      </c>
      <c r="C468" s="14" t="s">
        <v>930</v>
      </c>
      <c r="D468" s="14" t="s">
        <v>23</v>
      </c>
      <c r="E468" s="16">
        <v>8.33</v>
      </c>
      <c r="F468" s="15">
        <v>10300</v>
      </c>
    </row>
    <row r="469" spans="1:6" ht="15.75">
      <c r="A469" s="12">
        <v>460</v>
      </c>
      <c r="B469" s="14" t="s">
        <v>931</v>
      </c>
      <c r="C469" s="14" t="s">
        <v>932</v>
      </c>
      <c r="D469" s="14" t="s">
        <v>23</v>
      </c>
      <c r="E469" s="16">
        <v>10.76</v>
      </c>
      <c r="F469" s="15">
        <v>151000</v>
      </c>
    </row>
    <row r="470" spans="1:6" ht="15.75">
      <c r="A470" s="12">
        <v>461</v>
      </c>
      <c r="B470" s="14" t="s">
        <v>935</v>
      </c>
      <c r="C470" s="14" t="s">
        <v>936</v>
      </c>
      <c r="D470" s="14" t="s">
        <v>23</v>
      </c>
      <c r="E470" s="16">
        <v>9.25</v>
      </c>
      <c r="F470" s="15">
        <v>20800</v>
      </c>
    </row>
    <row r="471" spans="1:6" ht="15.75">
      <c r="A471" s="12">
        <v>462</v>
      </c>
      <c r="B471" s="14" t="s">
        <v>937</v>
      </c>
      <c r="C471" s="14" t="s">
        <v>938</v>
      </c>
      <c r="D471" s="14" t="s">
        <v>23</v>
      </c>
      <c r="E471" s="16">
        <v>9.86</v>
      </c>
      <c r="F471" s="15">
        <v>13800</v>
      </c>
    </row>
    <row r="472" spans="1:6" ht="15.75">
      <c r="A472" s="12">
        <v>463</v>
      </c>
      <c r="B472" s="14" t="s">
        <v>941</v>
      </c>
      <c r="C472" s="14" t="s">
        <v>942</v>
      </c>
      <c r="D472" s="14" t="s">
        <v>23</v>
      </c>
      <c r="E472" s="16">
        <v>73.84</v>
      </c>
      <c r="F472" s="15">
        <v>2200</v>
      </c>
    </row>
    <row r="473" spans="1:6" ht="15.75">
      <c r="A473" s="12">
        <v>464</v>
      </c>
      <c r="B473" s="14" t="s">
        <v>945</v>
      </c>
      <c r="C473" s="14" t="s">
        <v>946</v>
      </c>
      <c r="D473" s="14" t="s">
        <v>23</v>
      </c>
      <c r="E473" s="16">
        <v>-1.51</v>
      </c>
      <c r="F473" s="15">
        <v>8800</v>
      </c>
    </row>
    <row r="474" spans="1:6" ht="15.75">
      <c r="A474" s="12">
        <v>465</v>
      </c>
      <c r="B474" s="14" t="s">
        <v>951</v>
      </c>
      <c r="C474" s="14" t="s">
        <v>952</v>
      </c>
      <c r="D474" s="14" t="s">
        <v>23</v>
      </c>
      <c r="E474" s="16">
        <v>8.86</v>
      </c>
      <c r="F474" s="15">
        <v>4700</v>
      </c>
    </row>
    <row r="475" spans="1:6" ht="15.75">
      <c r="A475" s="12">
        <v>466</v>
      </c>
      <c r="B475" s="14" t="s">
        <v>957</v>
      </c>
      <c r="C475" s="14" t="s">
        <v>958</v>
      </c>
      <c r="D475" s="14" t="s">
        <v>23</v>
      </c>
      <c r="E475" s="16">
        <v>4.23</v>
      </c>
      <c r="F475" s="15">
        <v>7200</v>
      </c>
    </row>
    <row r="476" spans="1:6" ht="15.75">
      <c r="A476" s="12">
        <v>467</v>
      </c>
      <c r="B476" s="14" t="s">
        <v>961</v>
      </c>
      <c r="C476" s="14" t="s">
        <v>962</v>
      </c>
      <c r="D476" s="14" t="s">
        <v>23</v>
      </c>
      <c r="E476" s="16">
        <v>-1</v>
      </c>
      <c r="F476" s="15">
        <v>2500</v>
      </c>
    </row>
    <row r="477" spans="1:6" ht="15.75">
      <c r="A477" s="12">
        <v>468</v>
      </c>
      <c r="B477" s="14" t="s">
        <v>967</v>
      </c>
      <c r="C477" s="14" t="s">
        <v>968</v>
      </c>
      <c r="D477" s="14" t="s">
        <v>23</v>
      </c>
      <c r="E477" s="16">
        <v>30.53</v>
      </c>
      <c r="F477" s="15">
        <v>11300</v>
      </c>
    </row>
    <row r="478" spans="1:6" ht="15.75">
      <c r="A478" s="12">
        <v>469</v>
      </c>
      <c r="B478" s="14" t="s">
        <v>971</v>
      </c>
      <c r="C478" s="14" t="s">
        <v>972</v>
      </c>
      <c r="D478" s="14" t="s">
        <v>23</v>
      </c>
      <c r="E478" s="16">
        <v>5.88</v>
      </c>
      <c r="F478" s="15">
        <v>7800</v>
      </c>
    </row>
    <row r="479" spans="1:6" ht="15.75">
      <c r="A479" s="12">
        <v>470</v>
      </c>
      <c r="B479" s="14" t="s">
        <v>973</v>
      </c>
      <c r="C479" s="14" t="s">
        <v>974</v>
      </c>
      <c r="D479" s="14" t="s">
        <v>23</v>
      </c>
      <c r="E479" s="16">
        <v>11.92</v>
      </c>
      <c r="F479" s="15">
        <v>15500</v>
      </c>
    </row>
    <row r="480" spans="1:6" ht="15.75">
      <c r="A480" s="12">
        <v>471</v>
      </c>
      <c r="B480" s="14" t="s">
        <v>996</v>
      </c>
      <c r="C480" s="14" t="s">
        <v>997</v>
      </c>
      <c r="D480" s="14" t="s">
        <v>23</v>
      </c>
      <c r="E480" s="16">
        <v>7.78</v>
      </c>
      <c r="F480" s="15">
        <v>5800</v>
      </c>
    </row>
    <row r="481" spans="1:6" ht="15.75">
      <c r="A481" s="12">
        <v>472</v>
      </c>
      <c r="B481" s="14" t="s">
        <v>1004</v>
      </c>
      <c r="C481" s="14" t="s">
        <v>1005</v>
      </c>
      <c r="D481" s="14" t="s">
        <v>23</v>
      </c>
      <c r="E481" s="16">
        <v>5.31</v>
      </c>
      <c r="F481" s="15">
        <v>6100</v>
      </c>
    </row>
    <row r="482" spans="1:6" ht="15.75">
      <c r="A482" s="12">
        <v>473</v>
      </c>
      <c r="B482" s="14" t="s">
        <v>1006</v>
      </c>
      <c r="C482" s="14" t="s">
        <v>1007</v>
      </c>
      <c r="D482" s="14" t="s">
        <v>23</v>
      </c>
      <c r="E482" s="16">
        <v>11.19</v>
      </c>
      <c r="F482" s="15">
        <v>19500</v>
      </c>
    </row>
    <row r="483" spans="1:6" ht="15.75">
      <c r="A483" s="12">
        <v>474</v>
      </c>
      <c r="B483" s="14" t="s">
        <v>1020</v>
      </c>
      <c r="C483" s="14" t="s">
        <v>1021</v>
      </c>
      <c r="D483" s="14" t="s">
        <v>23</v>
      </c>
      <c r="E483" s="16">
        <v>-224.33</v>
      </c>
      <c r="F483" s="15">
        <v>2800</v>
      </c>
    </row>
    <row r="484" spans="1:6" ht="15.75">
      <c r="A484" s="12">
        <v>475</v>
      </c>
      <c r="B484" s="14" t="s">
        <v>1022</v>
      </c>
      <c r="C484" s="14" t="s">
        <v>1023</v>
      </c>
      <c r="D484" s="14" t="s">
        <v>23</v>
      </c>
      <c r="E484" s="16">
        <v>5.42</v>
      </c>
      <c r="F484" s="15">
        <v>8400</v>
      </c>
    </row>
    <row r="485" spans="1:6" ht="15.75">
      <c r="A485" s="12">
        <v>476</v>
      </c>
      <c r="B485" s="14" t="s">
        <v>1024</v>
      </c>
      <c r="C485" s="14" t="s">
        <v>1025</v>
      </c>
      <c r="D485" s="14" t="s">
        <v>23</v>
      </c>
      <c r="E485" s="16">
        <v>4.81</v>
      </c>
      <c r="F485" s="15">
        <v>11100</v>
      </c>
    </row>
    <row r="486" spans="1:6" ht="15.75">
      <c r="A486" s="12">
        <v>477</v>
      </c>
      <c r="B486" s="14" t="s">
        <v>1026</v>
      </c>
      <c r="C486" s="14" t="s">
        <v>1027</v>
      </c>
      <c r="D486" s="14" t="s">
        <v>23</v>
      </c>
      <c r="E486" s="16">
        <v>10.76</v>
      </c>
      <c r="F486" s="15">
        <v>59300</v>
      </c>
    </row>
    <row r="487" spans="1:6" ht="15.75">
      <c r="A487" s="12">
        <v>478</v>
      </c>
      <c r="B487" s="14" t="s">
        <v>1028</v>
      </c>
      <c r="C487" s="14" t="s">
        <v>1029</v>
      </c>
      <c r="D487" s="14" t="s">
        <v>23</v>
      </c>
      <c r="E487" s="16">
        <v>14.72</v>
      </c>
      <c r="F487" s="15">
        <v>16500</v>
      </c>
    </row>
    <row r="488" spans="1:6" ht="15.75">
      <c r="A488" s="12">
        <v>479</v>
      </c>
      <c r="B488" s="14" t="s">
        <v>1030</v>
      </c>
      <c r="C488" s="14" t="s">
        <v>1031</v>
      </c>
      <c r="D488" s="14" t="s">
        <v>23</v>
      </c>
      <c r="E488" s="16">
        <v>5.81</v>
      </c>
      <c r="F488" s="15">
        <v>8500</v>
      </c>
    </row>
    <row r="489" spans="1:6" ht="15.75">
      <c r="A489" s="12">
        <v>480</v>
      </c>
      <c r="B489" s="14" t="s">
        <v>1032</v>
      </c>
      <c r="C489" s="14" t="s">
        <v>1033</v>
      </c>
      <c r="D489" s="14" t="s">
        <v>23</v>
      </c>
      <c r="E489" s="16">
        <v>12.02</v>
      </c>
      <c r="F489" s="15">
        <v>15300</v>
      </c>
    </row>
    <row r="490" spans="1:6" ht="15.75">
      <c r="A490" s="12">
        <v>481</v>
      </c>
      <c r="B490" s="14" t="s">
        <v>1034</v>
      </c>
      <c r="C490" s="14" t="s">
        <v>1035</v>
      </c>
      <c r="D490" s="14" t="s">
        <v>23</v>
      </c>
      <c r="E490" s="16">
        <v>8.23</v>
      </c>
      <c r="F490" s="15">
        <v>40300</v>
      </c>
    </row>
    <row r="491" spans="1:6" ht="15.75">
      <c r="A491" s="12">
        <v>482</v>
      </c>
      <c r="B491" s="14" t="s">
        <v>1038</v>
      </c>
      <c r="C491" s="14" t="s">
        <v>1039</v>
      </c>
      <c r="D491" s="14" t="s">
        <v>23</v>
      </c>
      <c r="E491" s="16">
        <v>45.65</v>
      </c>
      <c r="F491" s="15">
        <v>19000</v>
      </c>
    </row>
    <row r="492" spans="1:6" ht="15.75">
      <c r="A492" s="12">
        <v>483</v>
      </c>
      <c r="B492" s="14" t="s">
        <v>1054</v>
      </c>
      <c r="C492" s="14" t="s">
        <v>1055</v>
      </c>
      <c r="D492" s="14" t="s">
        <v>23</v>
      </c>
      <c r="E492" s="16">
        <v>7.25</v>
      </c>
      <c r="F492" s="15">
        <v>13900</v>
      </c>
    </row>
    <row r="493" spans="1:6" ht="15.75">
      <c r="A493" s="12">
        <v>484</v>
      </c>
      <c r="B493" s="14" t="s">
        <v>1056</v>
      </c>
      <c r="C493" s="14" t="s">
        <v>1057</v>
      </c>
      <c r="D493" s="14" t="s">
        <v>23</v>
      </c>
      <c r="E493" s="16">
        <v>44.49</v>
      </c>
      <c r="F493" s="15">
        <v>13000</v>
      </c>
    </row>
    <row r="494" spans="1:6" ht="15.75">
      <c r="A494" s="12">
        <v>485</v>
      </c>
      <c r="B494" s="14" t="s">
        <v>1062</v>
      </c>
      <c r="C494" s="14" t="s">
        <v>1063</v>
      </c>
      <c r="D494" s="14" t="s">
        <v>23</v>
      </c>
      <c r="E494" s="16">
        <v>-4.96</v>
      </c>
      <c r="F494" s="15">
        <v>9300</v>
      </c>
    </row>
    <row r="495" spans="1:6" ht="15.75">
      <c r="A495" s="12">
        <v>486</v>
      </c>
      <c r="B495" s="14" t="s">
        <v>1070</v>
      </c>
      <c r="C495" s="14" t="s">
        <v>1071</v>
      </c>
      <c r="D495" s="14" t="s">
        <v>23</v>
      </c>
      <c r="E495" s="16">
        <v>12.93</v>
      </c>
      <c r="F495" s="15">
        <v>65900</v>
      </c>
    </row>
    <row r="496" spans="1:6" ht="15.75">
      <c r="A496" s="12">
        <v>487</v>
      </c>
      <c r="B496" s="14" t="s">
        <v>1074</v>
      </c>
      <c r="C496" s="14" t="s">
        <v>1075</v>
      </c>
      <c r="D496" s="14" t="s">
        <v>23</v>
      </c>
      <c r="E496" s="16">
        <v>567.18</v>
      </c>
      <c r="F496" s="15">
        <v>5900</v>
      </c>
    </row>
    <row r="497" spans="1:6" ht="15.75">
      <c r="A497" s="12">
        <v>488</v>
      </c>
      <c r="B497" s="14" t="s">
        <v>1080</v>
      </c>
      <c r="C497" s="14" t="s">
        <v>1081</v>
      </c>
      <c r="D497" s="14" t="s">
        <v>23</v>
      </c>
      <c r="E497" s="16">
        <v>18.94</v>
      </c>
      <c r="F497" s="15">
        <v>7100</v>
      </c>
    </row>
    <row r="498" spans="1:6" ht="15.75">
      <c r="A498" s="12">
        <v>489</v>
      </c>
      <c r="B498" s="14" t="s">
        <v>1084</v>
      </c>
      <c r="C498" s="14" t="s">
        <v>1085</v>
      </c>
      <c r="D498" s="14" t="s">
        <v>23</v>
      </c>
      <c r="E498" s="16">
        <v>5.26</v>
      </c>
      <c r="F498" s="15">
        <v>7800</v>
      </c>
    </row>
    <row r="499" spans="1:6" ht="15.75">
      <c r="A499" s="12">
        <v>490</v>
      </c>
      <c r="B499" s="14" t="s">
        <v>1088</v>
      </c>
      <c r="C499" s="14" t="s">
        <v>1089</v>
      </c>
      <c r="D499" s="14" t="s">
        <v>23</v>
      </c>
      <c r="E499" s="16">
        <v>29.61</v>
      </c>
      <c r="F499" s="15">
        <v>3000</v>
      </c>
    </row>
    <row r="500" spans="1:6" ht="15.75">
      <c r="A500" s="12">
        <v>491</v>
      </c>
      <c r="B500" s="14" t="s">
        <v>1094</v>
      </c>
      <c r="C500" s="14" t="s">
        <v>1095</v>
      </c>
      <c r="D500" s="14" t="s">
        <v>23</v>
      </c>
      <c r="E500" s="16">
        <v>5.94</v>
      </c>
      <c r="F500" s="15">
        <v>13700</v>
      </c>
    </row>
    <row r="501" spans="1:6" ht="15.75">
      <c r="A501" s="12">
        <v>492</v>
      </c>
      <c r="B501" s="14" t="s">
        <v>1096</v>
      </c>
      <c r="C501" s="14" t="s">
        <v>1097</v>
      </c>
      <c r="D501" s="14" t="s">
        <v>23</v>
      </c>
      <c r="E501" s="16">
        <v>40.23</v>
      </c>
      <c r="F501" s="15">
        <v>6900</v>
      </c>
    </row>
    <row r="502" spans="1:6" ht="15.75">
      <c r="A502" s="12">
        <v>493</v>
      </c>
      <c r="B502" s="14" t="s">
        <v>1098</v>
      </c>
      <c r="C502" s="14" t="s">
        <v>1099</v>
      </c>
      <c r="D502" s="14" t="s">
        <v>23</v>
      </c>
      <c r="E502" s="16">
        <v>12.6</v>
      </c>
      <c r="F502" s="15">
        <v>9500</v>
      </c>
    </row>
    <row r="503" spans="1:6" ht="15.75">
      <c r="A503" s="12">
        <v>494</v>
      </c>
      <c r="B503" s="14" t="s">
        <v>1100</v>
      </c>
      <c r="C503" s="14" t="s">
        <v>1101</v>
      </c>
      <c r="D503" s="14" t="s">
        <v>23</v>
      </c>
      <c r="E503" s="16">
        <v>7.37</v>
      </c>
      <c r="F503" s="15">
        <v>26200</v>
      </c>
    </row>
    <row r="504" spans="1:6" ht="15.75">
      <c r="A504" s="12">
        <v>495</v>
      </c>
      <c r="B504" s="14" t="s">
        <v>1102</v>
      </c>
      <c r="C504" s="14" t="s">
        <v>1103</v>
      </c>
      <c r="D504" s="14" t="s">
        <v>23</v>
      </c>
      <c r="E504" s="16">
        <v>737.43</v>
      </c>
      <c r="F504" s="15">
        <v>4800</v>
      </c>
    </row>
    <row r="505" spans="1:6" ht="15.75">
      <c r="A505" s="12">
        <v>496</v>
      </c>
      <c r="B505" s="14" t="s">
        <v>1112</v>
      </c>
      <c r="C505" s="14" t="s">
        <v>1113</v>
      </c>
      <c r="D505" s="14" t="s">
        <v>23</v>
      </c>
      <c r="E505" s="16">
        <v>16.09</v>
      </c>
      <c r="F505" s="15">
        <v>9000</v>
      </c>
    </row>
    <row r="506" spans="1:6" ht="15.75">
      <c r="A506" s="12">
        <v>497</v>
      </c>
      <c r="B506" s="14" t="s">
        <v>1124</v>
      </c>
      <c r="C506" s="14" t="s">
        <v>1125</v>
      </c>
      <c r="D506" s="14" t="s">
        <v>23</v>
      </c>
      <c r="E506" s="16">
        <v>3.03</v>
      </c>
      <c r="F506" s="15">
        <v>16000</v>
      </c>
    </row>
    <row r="507" spans="1:6" ht="15.75">
      <c r="A507" s="12">
        <v>498</v>
      </c>
      <c r="B507" s="14" t="s">
        <v>1126</v>
      </c>
      <c r="C507" s="14" t="s">
        <v>1127</v>
      </c>
      <c r="D507" s="14" t="s">
        <v>23</v>
      </c>
      <c r="E507" s="16">
        <v>-20.65</v>
      </c>
      <c r="F507" s="15">
        <v>4300</v>
      </c>
    </row>
    <row r="508" spans="1:6" ht="15.75">
      <c r="A508" s="12">
        <v>499</v>
      </c>
      <c r="B508" s="14" t="s">
        <v>1128</v>
      </c>
      <c r="C508" s="14" t="s">
        <v>1129</v>
      </c>
      <c r="D508" s="14" t="s">
        <v>23</v>
      </c>
      <c r="E508" s="16">
        <v>6.93</v>
      </c>
      <c r="F508" s="15">
        <v>7800</v>
      </c>
    </row>
    <row r="509" spans="1:6" ht="15.75">
      <c r="A509" s="12">
        <v>500</v>
      </c>
      <c r="B509" s="14" t="s">
        <v>1132</v>
      </c>
      <c r="C509" s="14" t="s">
        <v>1133</v>
      </c>
      <c r="D509" s="14" t="s">
        <v>23</v>
      </c>
      <c r="E509" s="16">
        <v>16.48</v>
      </c>
      <c r="F509" s="15">
        <v>21000</v>
      </c>
    </row>
    <row r="510" spans="1:6" ht="15.75">
      <c r="A510" s="12">
        <v>501</v>
      </c>
      <c r="B510" s="14" t="s">
        <v>1144</v>
      </c>
      <c r="C510" s="14" t="s">
        <v>1145</v>
      </c>
      <c r="D510" s="14" t="s">
        <v>23</v>
      </c>
      <c r="E510" s="16">
        <v>7.8</v>
      </c>
      <c r="F510" s="15">
        <v>8700</v>
      </c>
    </row>
    <row r="511" spans="1:6" ht="15.75">
      <c r="A511" s="12">
        <v>502</v>
      </c>
      <c r="B511" s="14" t="s">
        <v>1146</v>
      </c>
      <c r="C511" s="14" t="s">
        <v>1147</v>
      </c>
      <c r="D511" s="14" t="s">
        <v>23</v>
      </c>
      <c r="E511" s="16">
        <v>7.08</v>
      </c>
      <c r="F511" s="15">
        <v>18000</v>
      </c>
    </row>
    <row r="512" spans="1:6" ht="15.75">
      <c r="A512" s="12">
        <v>503</v>
      </c>
      <c r="B512" s="14" t="s">
        <v>1152</v>
      </c>
      <c r="C512" s="14" t="s">
        <v>1153</v>
      </c>
      <c r="D512" s="14" t="s">
        <v>23</v>
      </c>
      <c r="E512" s="16">
        <v>7.99</v>
      </c>
      <c r="F512" s="15">
        <v>30500</v>
      </c>
    </row>
    <row r="513" spans="1:6" ht="15.75">
      <c r="A513" s="12">
        <v>504</v>
      </c>
      <c r="B513" s="14" t="s">
        <v>1154</v>
      </c>
      <c r="C513" s="14" t="s">
        <v>1155</v>
      </c>
      <c r="D513" s="14" t="s">
        <v>23</v>
      </c>
      <c r="E513" s="16">
        <v>8.13</v>
      </c>
      <c r="F513" s="15">
        <v>58100</v>
      </c>
    </row>
    <row r="514" spans="1:6" ht="15.75">
      <c r="A514" s="12">
        <v>505</v>
      </c>
      <c r="B514" s="14" t="s">
        <v>1158</v>
      </c>
      <c r="C514" s="14" t="s">
        <v>1159</v>
      </c>
      <c r="D514" s="14" t="s">
        <v>23</v>
      </c>
      <c r="E514" s="16">
        <v>6.6</v>
      </c>
      <c r="F514" s="15">
        <v>16400</v>
      </c>
    </row>
    <row r="515" spans="1:6" ht="15.75">
      <c r="A515" s="12">
        <v>506</v>
      </c>
      <c r="B515" s="14" t="s">
        <v>1160</v>
      </c>
      <c r="C515" s="14" t="s">
        <v>1161</v>
      </c>
      <c r="D515" s="14" t="s">
        <v>23</v>
      </c>
      <c r="E515" s="16">
        <v>3.41</v>
      </c>
      <c r="F515" s="15">
        <v>16200</v>
      </c>
    </row>
    <row r="516" spans="1:6" ht="15.75">
      <c r="A516" s="12">
        <v>507</v>
      </c>
      <c r="B516" s="14" t="s">
        <v>1174</v>
      </c>
      <c r="C516" s="14" t="s">
        <v>1175</v>
      </c>
      <c r="D516" s="14" t="s">
        <v>23</v>
      </c>
      <c r="E516" s="16">
        <v>9.61</v>
      </c>
      <c r="F516" s="15">
        <v>16100</v>
      </c>
    </row>
    <row r="517" spans="1:6" ht="15.75">
      <c r="A517" s="12">
        <v>508</v>
      </c>
      <c r="B517" s="14" t="s">
        <v>1180</v>
      </c>
      <c r="C517" s="14" t="s">
        <v>1181</v>
      </c>
      <c r="D517" s="14" t="s">
        <v>23</v>
      </c>
      <c r="E517" s="16">
        <v>3.5</v>
      </c>
      <c r="F517" s="15">
        <v>11600</v>
      </c>
    </row>
    <row r="518" spans="1:6" ht="15.75">
      <c r="A518" s="12">
        <v>509</v>
      </c>
      <c r="B518" s="14" t="s">
        <v>1186</v>
      </c>
      <c r="C518" s="14" t="s">
        <v>1187</v>
      </c>
      <c r="D518" s="14" t="s">
        <v>23</v>
      </c>
      <c r="E518" s="16">
        <v>6.96</v>
      </c>
      <c r="F518" s="15">
        <v>8500</v>
      </c>
    </row>
    <row r="519" spans="1:6" ht="15.75">
      <c r="A519" s="12">
        <v>510</v>
      </c>
      <c r="B519" s="14" t="s">
        <v>1188</v>
      </c>
      <c r="C519" s="14" t="s">
        <v>1189</v>
      </c>
      <c r="D519" s="14" t="s">
        <v>23</v>
      </c>
      <c r="E519" s="16">
        <v>6.95</v>
      </c>
      <c r="F519" s="15">
        <v>11600</v>
      </c>
    </row>
    <row r="520" spans="1:6" ht="15.75">
      <c r="A520" s="12">
        <v>511</v>
      </c>
      <c r="B520" s="14" t="s">
        <v>1190</v>
      </c>
      <c r="C520" s="14" t="s">
        <v>1191</v>
      </c>
      <c r="D520" s="14" t="s">
        <v>23</v>
      </c>
      <c r="E520" s="16">
        <v>6.78</v>
      </c>
      <c r="F520" s="15">
        <v>14000</v>
      </c>
    </row>
    <row r="521" spans="1:6" ht="15.75">
      <c r="A521" s="12">
        <v>512</v>
      </c>
      <c r="B521" s="14" t="s">
        <v>1196</v>
      </c>
      <c r="C521" s="14" t="s">
        <v>1197</v>
      </c>
      <c r="D521" s="14" t="s">
        <v>23</v>
      </c>
      <c r="E521" s="16">
        <v>6.97</v>
      </c>
      <c r="F521" s="15">
        <v>12600</v>
      </c>
    </row>
    <row r="522" spans="1:6" ht="15.75">
      <c r="A522" s="12">
        <v>513</v>
      </c>
      <c r="B522" s="14" t="s">
        <v>1198</v>
      </c>
      <c r="C522" s="14" t="s">
        <v>1199</v>
      </c>
      <c r="D522" s="14" t="s">
        <v>23</v>
      </c>
      <c r="E522" s="16">
        <v>7.34</v>
      </c>
      <c r="F522" s="15">
        <v>23100</v>
      </c>
    </row>
    <row r="523" spans="1:6" ht="15.75">
      <c r="A523" s="12">
        <v>514</v>
      </c>
      <c r="B523" s="14" t="s">
        <v>1200</v>
      </c>
      <c r="C523" s="14" t="s">
        <v>1201</v>
      </c>
      <c r="D523" s="14" t="s">
        <v>23</v>
      </c>
      <c r="E523" s="16">
        <v>5.6</v>
      </c>
      <c r="F523" s="15">
        <v>11000</v>
      </c>
    </row>
    <row r="524" spans="1:6" ht="15.75">
      <c r="A524" s="12">
        <v>515</v>
      </c>
      <c r="B524" s="14" t="s">
        <v>1204</v>
      </c>
      <c r="C524" s="14" t="s">
        <v>1205</v>
      </c>
      <c r="D524" s="14" t="s">
        <v>23</v>
      </c>
      <c r="E524" s="16">
        <v>52.34</v>
      </c>
      <c r="F524" s="15">
        <v>7100</v>
      </c>
    </row>
    <row r="525" spans="1:6" ht="15.75">
      <c r="A525" s="12">
        <v>516</v>
      </c>
      <c r="B525" s="14" t="s">
        <v>1216</v>
      </c>
      <c r="C525" s="14" t="s">
        <v>1217</v>
      </c>
      <c r="D525" s="14" t="s">
        <v>23</v>
      </c>
      <c r="E525" s="16">
        <v>4.87</v>
      </c>
      <c r="F525" s="15">
        <v>21200</v>
      </c>
    </row>
    <row r="526" spans="1:6" ht="15.75">
      <c r="A526" s="12">
        <v>517</v>
      </c>
      <c r="B526" s="14" t="s">
        <v>1222</v>
      </c>
      <c r="C526" s="14" t="s">
        <v>1223</v>
      </c>
      <c r="D526" s="14" t="s">
        <v>23</v>
      </c>
      <c r="E526" s="16">
        <v>12.02</v>
      </c>
      <c r="F526" s="15">
        <v>29100</v>
      </c>
    </row>
    <row r="527" spans="1:6" ht="15.75">
      <c r="A527" s="12">
        <v>518</v>
      </c>
      <c r="B527" s="14" t="s">
        <v>1232</v>
      </c>
      <c r="C527" s="14" t="s">
        <v>1233</v>
      </c>
      <c r="D527" s="14" t="s">
        <v>23</v>
      </c>
      <c r="E527" s="16">
        <v>10.57</v>
      </c>
      <c r="F527" s="15">
        <v>6100</v>
      </c>
    </row>
    <row r="528" spans="1:6" ht="15.75">
      <c r="A528" s="12">
        <v>519</v>
      </c>
      <c r="B528" s="14" t="s">
        <v>1238</v>
      </c>
      <c r="C528" s="14" t="s">
        <v>1239</v>
      </c>
      <c r="D528" s="14" t="s">
        <v>23</v>
      </c>
      <c r="E528" s="16">
        <v>27.69</v>
      </c>
      <c r="F528" s="15">
        <v>1800</v>
      </c>
    </row>
    <row r="529" spans="1:6" ht="15.75">
      <c r="A529" s="12">
        <v>520</v>
      </c>
      <c r="B529" s="14" t="s">
        <v>1242</v>
      </c>
      <c r="C529" s="14" t="s">
        <v>1243</v>
      </c>
      <c r="D529" s="14" t="s">
        <v>23</v>
      </c>
      <c r="E529" s="16">
        <v>6.34</v>
      </c>
      <c r="F529" s="15">
        <v>19600</v>
      </c>
    </row>
    <row r="530" spans="1:6" ht="15.75">
      <c r="A530" s="12">
        <v>521</v>
      </c>
      <c r="B530" s="14" t="s">
        <v>1244</v>
      </c>
      <c r="C530" s="14" t="s">
        <v>1245</v>
      </c>
      <c r="D530" s="14" t="s">
        <v>23</v>
      </c>
      <c r="E530" s="16">
        <v>9.95</v>
      </c>
      <c r="F530" s="15">
        <v>13600</v>
      </c>
    </row>
    <row r="531" spans="1:6" ht="15.75">
      <c r="A531" s="12">
        <v>522</v>
      </c>
      <c r="B531" s="14" t="s">
        <v>1246</v>
      </c>
      <c r="C531" s="14" t="s">
        <v>1247</v>
      </c>
      <c r="D531" s="14" t="s">
        <v>23</v>
      </c>
      <c r="E531" s="16">
        <v>5.37</v>
      </c>
      <c r="F531" s="15">
        <v>15000</v>
      </c>
    </row>
    <row r="532" spans="1:6" ht="15.75">
      <c r="A532" s="12">
        <v>523</v>
      </c>
      <c r="B532" s="14" t="s">
        <v>1250</v>
      </c>
      <c r="C532" s="14" t="s">
        <v>1251</v>
      </c>
      <c r="D532" s="14" t="s">
        <v>23</v>
      </c>
      <c r="E532" s="16">
        <v>5.66</v>
      </c>
      <c r="F532" s="15">
        <v>4100</v>
      </c>
    </row>
    <row r="533" spans="1:6" ht="15.75">
      <c r="A533" s="12">
        <v>524</v>
      </c>
      <c r="B533" s="14" t="s">
        <v>1252</v>
      </c>
      <c r="C533" s="14" t="s">
        <v>1253</v>
      </c>
      <c r="D533" s="14" t="s">
        <v>23</v>
      </c>
      <c r="E533" s="16">
        <v>5.84</v>
      </c>
      <c r="F533" s="15">
        <v>7600</v>
      </c>
    </row>
    <row r="534" spans="1:6" ht="15.75">
      <c r="A534" s="12">
        <v>525</v>
      </c>
      <c r="B534" s="14" t="s">
        <v>1254</v>
      </c>
      <c r="C534" s="14" t="s">
        <v>1255</v>
      </c>
      <c r="D534" s="14" t="s">
        <v>23</v>
      </c>
      <c r="E534" s="16">
        <v>6.64</v>
      </c>
      <c r="F534" s="15">
        <v>12000</v>
      </c>
    </row>
    <row r="535" spans="1:6" ht="15.75">
      <c r="A535" s="12">
        <v>526</v>
      </c>
      <c r="B535" s="14" t="s">
        <v>1256</v>
      </c>
      <c r="C535" s="14" t="s">
        <v>1257</v>
      </c>
      <c r="D535" s="14" t="s">
        <v>23</v>
      </c>
      <c r="E535" s="16">
        <v>10.48</v>
      </c>
      <c r="F535" s="15">
        <v>7900</v>
      </c>
    </row>
    <row r="536" spans="1:6" ht="15.75">
      <c r="A536" s="12">
        <v>527</v>
      </c>
      <c r="B536" s="14" t="s">
        <v>1258</v>
      </c>
      <c r="C536" s="14" t="s">
        <v>1259</v>
      </c>
      <c r="D536" s="14" t="s">
        <v>23</v>
      </c>
      <c r="E536" s="16">
        <v>9.44</v>
      </c>
      <c r="F536" s="15">
        <v>25900</v>
      </c>
    </row>
    <row r="537" spans="1:6" ht="15.75">
      <c r="A537" s="12">
        <v>528</v>
      </c>
      <c r="B537" s="14" t="s">
        <v>1260</v>
      </c>
      <c r="C537" s="14" t="s">
        <v>1261</v>
      </c>
      <c r="D537" s="14" t="s">
        <v>23</v>
      </c>
      <c r="E537" s="16">
        <v>-4.89</v>
      </c>
      <c r="F537" s="15">
        <v>2300</v>
      </c>
    </row>
    <row r="538" spans="1:6" ht="15.75">
      <c r="A538" s="12">
        <v>529</v>
      </c>
      <c r="B538" s="14" t="s">
        <v>1264</v>
      </c>
      <c r="C538" s="14" t="s">
        <v>1265</v>
      </c>
      <c r="D538" s="14" t="s">
        <v>23</v>
      </c>
      <c r="E538" s="16">
        <v>-5.42</v>
      </c>
      <c r="F538" s="15">
        <v>2800</v>
      </c>
    </row>
    <row r="539" spans="1:6" ht="15.75">
      <c r="A539" s="12">
        <v>530</v>
      </c>
      <c r="B539" s="14" t="s">
        <v>1266</v>
      </c>
      <c r="C539" s="14" t="s">
        <v>1267</v>
      </c>
      <c r="D539" s="14" t="s">
        <v>23</v>
      </c>
      <c r="E539" s="16">
        <v>5.38</v>
      </c>
      <c r="F539" s="15">
        <v>17400</v>
      </c>
    </row>
    <row r="540" spans="1:6" ht="15.75">
      <c r="A540" s="12">
        <v>531</v>
      </c>
      <c r="B540" s="14" t="s">
        <v>1270</v>
      </c>
      <c r="C540" s="14" t="s">
        <v>1271</v>
      </c>
      <c r="D540" s="14" t="s">
        <v>23</v>
      </c>
      <c r="E540" s="16">
        <v>-8.14</v>
      </c>
      <c r="F540" s="15">
        <v>1900</v>
      </c>
    </row>
    <row r="541" spans="1:6" ht="15.75">
      <c r="A541" s="12">
        <v>532</v>
      </c>
      <c r="B541" s="14" t="s">
        <v>1272</v>
      </c>
      <c r="C541" s="14" t="s">
        <v>1273</v>
      </c>
      <c r="D541" s="14" t="s">
        <v>23</v>
      </c>
      <c r="E541" s="16">
        <v>18.6</v>
      </c>
      <c r="F541" s="15">
        <v>2200</v>
      </c>
    </row>
    <row r="542" spans="1:6" ht="15.75">
      <c r="A542" s="12">
        <v>533</v>
      </c>
      <c r="B542" s="14" t="s">
        <v>1276</v>
      </c>
      <c r="C542" s="14" t="s">
        <v>1277</v>
      </c>
      <c r="D542" s="14" t="s">
        <v>23</v>
      </c>
      <c r="E542" s="16">
        <v>51.63</v>
      </c>
      <c r="F542" s="15">
        <v>1600</v>
      </c>
    </row>
    <row r="543" spans="1:6" ht="15.75">
      <c r="A543" s="12">
        <v>534</v>
      </c>
      <c r="B543" s="14" t="s">
        <v>1294</v>
      </c>
      <c r="C543" s="14" t="s">
        <v>1295</v>
      </c>
      <c r="D543" s="14" t="s">
        <v>23</v>
      </c>
      <c r="E543" s="16">
        <v>7.9</v>
      </c>
      <c r="F543" s="15">
        <v>57100</v>
      </c>
    </row>
    <row r="544" spans="1:6" ht="15.75">
      <c r="A544" s="12">
        <v>535</v>
      </c>
      <c r="B544" s="14" t="s">
        <v>1296</v>
      </c>
      <c r="C544" s="14" t="s">
        <v>1297</v>
      </c>
      <c r="D544" s="14" t="s">
        <v>23</v>
      </c>
      <c r="E544" s="16">
        <v>-4.86</v>
      </c>
      <c r="F544" s="15">
        <v>5000</v>
      </c>
    </row>
    <row r="545" spans="1:6" ht="15.75">
      <c r="A545" s="12">
        <v>536</v>
      </c>
      <c r="B545" s="14" t="s">
        <v>1300</v>
      </c>
      <c r="C545" s="14" t="s">
        <v>1301</v>
      </c>
      <c r="D545" s="14" t="s">
        <v>23</v>
      </c>
      <c r="E545" s="16">
        <v>6.29</v>
      </c>
      <c r="F545" s="15">
        <v>10000</v>
      </c>
    </row>
    <row r="546" spans="1:6" ht="15.75">
      <c r="A546" s="12">
        <v>537</v>
      </c>
      <c r="B546" s="14" t="s">
        <v>1302</v>
      </c>
      <c r="C546" s="14" t="s">
        <v>1303</v>
      </c>
      <c r="D546" s="14" t="s">
        <v>23</v>
      </c>
      <c r="E546" s="16">
        <v>9.29</v>
      </c>
      <c r="F546" s="15">
        <v>32000</v>
      </c>
    </row>
    <row r="547" spans="1:6" ht="15.75">
      <c r="A547" s="12">
        <v>538</v>
      </c>
      <c r="B547" s="14" t="s">
        <v>1308</v>
      </c>
      <c r="C547" s="14" t="s">
        <v>1309</v>
      </c>
      <c r="D547" s="14" t="s">
        <v>23</v>
      </c>
      <c r="E547" s="16">
        <v>5.46</v>
      </c>
      <c r="F547" s="15">
        <v>18600</v>
      </c>
    </row>
    <row r="548" spans="1:6" ht="15.75">
      <c r="A548" s="12">
        <v>539</v>
      </c>
      <c r="B548" s="14" t="s">
        <v>1324</v>
      </c>
      <c r="C548" s="14" t="s">
        <v>1325</v>
      </c>
      <c r="D548" s="14" t="s">
        <v>23</v>
      </c>
      <c r="E548" s="16">
        <v>4.97</v>
      </c>
      <c r="F548" s="15">
        <v>45200</v>
      </c>
    </row>
    <row r="549" spans="1:6" ht="15.75">
      <c r="A549" s="12">
        <v>540</v>
      </c>
      <c r="B549" s="14" t="s">
        <v>1326</v>
      </c>
      <c r="C549" s="14" t="s">
        <v>1327</v>
      </c>
      <c r="D549" s="14" t="s">
        <v>23</v>
      </c>
      <c r="E549" s="16">
        <v>-7.78</v>
      </c>
      <c r="F549" s="15">
        <v>5400</v>
      </c>
    </row>
    <row r="550" spans="1:6" ht="15.75">
      <c r="A550" s="12">
        <v>541</v>
      </c>
      <c r="B550" s="14" t="s">
        <v>1330</v>
      </c>
      <c r="C550" s="14" t="s">
        <v>1331</v>
      </c>
      <c r="D550" s="14" t="s">
        <v>23</v>
      </c>
      <c r="E550" s="16">
        <v>8.27</v>
      </c>
      <c r="F550" s="15">
        <v>5400</v>
      </c>
    </row>
    <row r="551" spans="1:6" ht="15.75">
      <c r="A551" s="12">
        <v>542</v>
      </c>
      <c r="B551" s="14" t="s">
        <v>1332</v>
      </c>
      <c r="C551" s="14" t="s">
        <v>1333</v>
      </c>
      <c r="D551" s="14" t="s">
        <v>23</v>
      </c>
      <c r="E551" s="16">
        <v>12.93</v>
      </c>
      <c r="F551" s="15">
        <v>46400</v>
      </c>
    </row>
    <row r="552" spans="1:6" ht="15.75">
      <c r="A552" s="12">
        <v>543</v>
      </c>
      <c r="B552" s="14" t="s">
        <v>1338</v>
      </c>
      <c r="C552" s="14" t="s">
        <v>1339</v>
      </c>
      <c r="D552" s="14" t="s">
        <v>23</v>
      </c>
      <c r="E552" s="16">
        <v>-11.4</v>
      </c>
      <c r="F552" s="15">
        <v>13600</v>
      </c>
    </row>
    <row r="553" spans="1:6" ht="15.75">
      <c r="A553" s="12">
        <v>544</v>
      </c>
      <c r="B553" s="14" t="s">
        <v>1358</v>
      </c>
      <c r="C553" s="14" t="s">
        <v>1359</v>
      </c>
      <c r="D553" s="14" t="s">
        <v>23</v>
      </c>
      <c r="E553" s="16">
        <v>7.11</v>
      </c>
      <c r="F553" s="15">
        <v>10000</v>
      </c>
    </row>
    <row r="554" spans="1:6" ht="15.75">
      <c r="A554" s="12">
        <v>545</v>
      </c>
      <c r="B554" s="14" t="s">
        <v>1360</v>
      </c>
      <c r="C554" s="14" t="s">
        <v>1361</v>
      </c>
      <c r="D554" s="14" t="s">
        <v>23</v>
      </c>
      <c r="E554" s="16">
        <v>-137.3</v>
      </c>
      <c r="F554" s="15">
        <v>6500</v>
      </c>
    </row>
    <row r="555" spans="1:6" ht="15.75">
      <c r="A555" s="12">
        <v>546</v>
      </c>
      <c r="B555" s="14" t="s">
        <v>1362</v>
      </c>
      <c r="C555" s="14" t="s">
        <v>1363</v>
      </c>
      <c r="D555" s="14" t="s">
        <v>23</v>
      </c>
      <c r="E555" s="16">
        <v>13.22</v>
      </c>
      <c r="F555" s="15">
        <v>7500</v>
      </c>
    </row>
    <row r="556" spans="1:6" ht="15.75">
      <c r="A556" s="12">
        <v>547</v>
      </c>
      <c r="B556" s="14" t="s">
        <v>1366</v>
      </c>
      <c r="C556" s="14" t="s">
        <v>1367</v>
      </c>
      <c r="D556" s="14" t="s">
        <v>23</v>
      </c>
      <c r="E556" s="16">
        <v>11.78</v>
      </c>
      <c r="F556" s="15">
        <v>10100</v>
      </c>
    </row>
    <row r="557" spans="1:6" ht="15.75">
      <c r="A557" s="12">
        <v>548</v>
      </c>
      <c r="B557" s="14" t="s">
        <v>1370</v>
      </c>
      <c r="C557" s="14" t="s">
        <v>1371</v>
      </c>
      <c r="D557" s="14" t="s">
        <v>23</v>
      </c>
      <c r="E557" s="16">
        <v>17.17</v>
      </c>
      <c r="F557" s="15">
        <v>10900</v>
      </c>
    </row>
    <row r="558" spans="1:6" ht="15.75">
      <c r="A558" s="12">
        <v>549</v>
      </c>
      <c r="B558" s="14" t="s">
        <v>1374</v>
      </c>
      <c r="C558" s="14" t="s">
        <v>1375</v>
      </c>
      <c r="D558" s="14" t="s">
        <v>23</v>
      </c>
      <c r="E558" s="16">
        <v>4.18</v>
      </c>
      <c r="F558" s="15">
        <v>11300</v>
      </c>
    </row>
    <row r="559" spans="1:6" ht="15.75">
      <c r="A559" s="12">
        <v>550</v>
      </c>
      <c r="B559" s="14" t="s">
        <v>1376</v>
      </c>
      <c r="C559" s="14" t="s">
        <v>1377</v>
      </c>
      <c r="D559" s="14" t="s">
        <v>23</v>
      </c>
      <c r="E559" s="16">
        <v>6.64</v>
      </c>
      <c r="F559" s="15">
        <v>10600</v>
      </c>
    </row>
    <row r="560" spans="1:6" ht="15.75">
      <c r="A560" s="12">
        <v>551</v>
      </c>
      <c r="B560" s="14" t="s">
        <v>1378</v>
      </c>
      <c r="C560" s="14" t="s">
        <v>1379</v>
      </c>
      <c r="D560" s="14" t="s">
        <v>23</v>
      </c>
      <c r="E560" s="16">
        <v>7.78</v>
      </c>
      <c r="F560" s="15">
        <v>11800</v>
      </c>
    </row>
    <row r="561" spans="1:6" ht="15.75">
      <c r="A561" s="12">
        <v>552</v>
      </c>
      <c r="B561" s="14" t="s">
        <v>1380</v>
      </c>
      <c r="C561" s="14" t="s">
        <v>1381</v>
      </c>
      <c r="D561" s="14" t="s">
        <v>23</v>
      </c>
      <c r="E561" s="16">
        <v>-3.05</v>
      </c>
      <c r="F561" s="15">
        <v>7900</v>
      </c>
    </row>
    <row r="562" spans="1:6" ht="15.75">
      <c r="A562" s="12">
        <v>553</v>
      </c>
      <c r="B562" s="14" t="s">
        <v>1384</v>
      </c>
      <c r="C562" s="14" t="s">
        <v>1385</v>
      </c>
      <c r="D562" s="14" t="s">
        <v>23</v>
      </c>
      <c r="E562" s="16">
        <v>5.34</v>
      </c>
      <c r="F562" s="15">
        <v>10600</v>
      </c>
    </row>
    <row r="563" spans="1:6" ht="15.75">
      <c r="A563" s="12">
        <v>554</v>
      </c>
      <c r="B563" s="14" t="s">
        <v>1386</v>
      </c>
      <c r="C563" s="14" t="s">
        <v>1387</v>
      </c>
      <c r="D563" s="14" t="s">
        <v>23</v>
      </c>
      <c r="E563" s="16">
        <v>13.45</v>
      </c>
      <c r="F563" s="15">
        <v>7200</v>
      </c>
    </row>
    <row r="564" spans="1:6" ht="15.75">
      <c r="A564" s="12">
        <v>555</v>
      </c>
      <c r="B564" s="14" t="s">
        <v>1390</v>
      </c>
      <c r="C564" s="14" t="s">
        <v>1391</v>
      </c>
      <c r="D564" s="14" t="s">
        <v>23</v>
      </c>
      <c r="E564" s="16">
        <v>8.59</v>
      </c>
      <c r="F564" s="15">
        <v>23500</v>
      </c>
    </row>
    <row r="565" spans="1:6" ht="15.75">
      <c r="A565" s="12">
        <v>556</v>
      </c>
      <c r="B565" s="14" t="s">
        <v>1392</v>
      </c>
      <c r="C565" s="14" t="s">
        <v>1393</v>
      </c>
      <c r="D565" s="14" t="s">
        <v>23</v>
      </c>
      <c r="E565" s="16">
        <v>363.62</v>
      </c>
      <c r="F565" s="15">
        <v>2700</v>
      </c>
    </row>
    <row r="566" spans="1:6" ht="15.75">
      <c r="A566" s="12">
        <v>557</v>
      </c>
      <c r="B566" s="14" t="s">
        <v>1394</v>
      </c>
      <c r="C566" s="14" t="s">
        <v>1395</v>
      </c>
      <c r="D566" s="14" t="s">
        <v>23</v>
      </c>
      <c r="E566" s="16">
        <v>-0.83</v>
      </c>
      <c r="F566" s="15">
        <v>3900</v>
      </c>
    </row>
    <row r="567" spans="1:6" ht="15.75">
      <c r="A567" s="12">
        <v>558</v>
      </c>
      <c r="B567" s="14" t="s">
        <v>1396</v>
      </c>
      <c r="C567" s="14" t="s">
        <v>1397</v>
      </c>
      <c r="D567" s="14" t="s">
        <v>23</v>
      </c>
      <c r="E567" s="16">
        <v>6.24</v>
      </c>
      <c r="F567" s="15">
        <v>18500</v>
      </c>
    </row>
    <row r="568" spans="1:6" ht="15.75">
      <c r="A568" s="12">
        <v>559</v>
      </c>
      <c r="B568" s="14" t="s">
        <v>1398</v>
      </c>
      <c r="C568" s="14" t="s">
        <v>1399</v>
      </c>
      <c r="D568" s="14" t="s">
        <v>23</v>
      </c>
      <c r="E568" s="16">
        <v>-1.77</v>
      </c>
      <c r="F568" s="15">
        <v>2400</v>
      </c>
    </row>
    <row r="569" spans="1:6" ht="15.75">
      <c r="A569" s="12">
        <v>560</v>
      </c>
      <c r="B569" s="14" t="s">
        <v>1406</v>
      </c>
      <c r="C569" s="14" t="s">
        <v>1407</v>
      </c>
      <c r="D569" s="14" t="s">
        <v>23</v>
      </c>
      <c r="E569" s="16">
        <v>6.34</v>
      </c>
      <c r="F569" s="15">
        <v>29800</v>
      </c>
    </row>
    <row r="570" spans="1:6" ht="15.75">
      <c r="A570" s="12">
        <v>561</v>
      </c>
      <c r="B570" s="14" t="s">
        <v>1408</v>
      </c>
      <c r="C570" s="14" t="s">
        <v>1409</v>
      </c>
      <c r="D570" s="14" t="s">
        <v>23</v>
      </c>
      <c r="E570" s="16">
        <v>33.32</v>
      </c>
      <c r="F570" s="15">
        <v>4500</v>
      </c>
    </row>
    <row r="571" spans="1:6" ht="15.75">
      <c r="A571" s="12">
        <v>562</v>
      </c>
      <c r="B571" s="14" t="s">
        <v>1410</v>
      </c>
      <c r="C571" s="14" t="s">
        <v>1411</v>
      </c>
      <c r="D571" s="14" t="s">
        <v>23</v>
      </c>
      <c r="E571" s="16">
        <v>6.84</v>
      </c>
      <c r="F571" s="15">
        <v>10500</v>
      </c>
    </row>
    <row r="572" spans="1:6" ht="15.75">
      <c r="A572" s="12">
        <v>563</v>
      </c>
      <c r="B572" s="14" t="s">
        <v>1412</v>
      </c>
      <c r="C572" s="14" t="s">
        <v>1413</v>
      </c>
      <c r="D572" s="14" t="s">
        <v>23</v>
      </c>
      <c r="E572" s="16">
        <v>55</v>
      </c>
      <c r="F572" s="15">
        <v>13500</v>
      </c>
    </row>
    <row r="573" spans="1:6" ht="15.75">
      <c r="A573" s="12">
        <v>564</v>
      </c>
      <c r="B573" s="14" t="s">
        <v>1418</v>
      </c>
      <c r="C573" s="14" t="s">
        <v>1419</v>
      </c>
      <c r="D573" s="14" t="s">
        <v>23</v>
      </c>
      <c r="E573" s="16">
        <v>61.7</v>
      </c>
      <c r="F573" s="15">
        <v>9700</v>
      </c>
    </row>
    <row r="574" spans="1:6" ht="15.75">
      <c r="A574" s="12">
        <v>565</v>
      </c>
      <c r="B574" s="14" t="s">
        <v>1420</v>
      </c>
      <c r="C574" s="14" t="s">
        <v>1421</v>
      </c>
      <c r="D574" s="14" t="s">
        <v>23</v>
      </c>
      <c r="E574" s="16">
        <v>9.01</v>
      </c>
      <c r="F574" s="15">
        <v>28000</v>
      </c>
    </row>
    <row r="575" spans="1:6" ht="15.75">
      <c r="A575" s="12">
        <v>566</v>
      </c>
      <c r="B575" s="14" t="s">
        <v>1422</v>
      </c>
      <c r="C575" s="14" t="s">
        <v>1423</v>
      </c>
      <c r="D575" s="14" t="s">
        <v>23</v>
      </c>
      <c r="E575" s="16">
        <v>6.67</v>
      </c>
      <c r="F575" s="15">
        <v>20000</v>
      </c>
    </row>
    <row r="576" spans="1:6" ht="15.75">
      <c r="A576" s="12">
        <v>567</v>
      </c>
      <c r="B576" s="14" t="s">
        <v>1430</v>
      </c>
      <c r="C576" s="14" t="s">
        <v>1431</v>
      </c>
      <c r="D576" s="14" t="s">
        <v>23</v>
      </c>
      <c r="E576" s="16">
        <v>6.06</v>
      </c>
      <c r="F576" s="15">
        <v>27000</v>
      </c>
    </row>
    <row r="577" spans="1:6" ht="15.75">
      <c r="A577" s="12">
        <v>568</v>
      </c>
      <c r="B577" s="14" t="s">
        <v>1434</v>
      </c>
      <c r="C577" s="14" t="s">
        <v>1435</v>
      </c>
      <c r="D577" s="14" t="s">
        <v>23</v>
      </c>
      <c r="E577" s="16">
        <v>14.99</v>
      </c>
      <c r="F577" s="15">
        <v>54000</v>
      </c>
    </row>
    <row r="578" spans="1:6" ht="15.75">
      <c r="A578" s="12">
        <v>569</v>
      </c>
      <c r="B578" s="14" t="s">
        <v>1436</v>
      </c>
      <c r="C578" s="14" t="s">
        <v>1437</v>
      </c>
      <c r="D578" s="14" t="s">
        <v>23</v>
      </c>
      <c r="E578" s="16">
        <v>8.34</v>
      </c>
      <c r="F578" s="15">
        <v>9100</v>
      </c>
    </row>
    <row r="579" spans="1:6" ht="15.75">
      <c r="A579" s="12">
        <v>570</v>
      </c>
      <c r="B579" s="14" t="s">
        <v>1438</v>
      </c>
      <c r="C579" s="14" t="s">
        <v>1439</v>
      </c>
      <c r="D579" s="14" t="s">
        <v>23</v>
      </c>
      <c r="E579" s="16">
        <v>15.18</v>
      </c>
      <c r="F579" s="15">
        <v>23000</v>
      </c>
    </row>
    <row r="580" spans="1:6" ht="15.75">
      <c r="A580" s="12">
        <v>571</v>
      </c>
      <c r="B580" s="14" t="s">
        <v>1440</v>
      </c>
      <c r="C580" s="14" t="s">
        <v>1441</v>
      </c>
      <c r="D580" s="14" t="s">
        <v>23</v>
      </c>
      <c r="E580" s="16">
        <v>4</v>
      </c>
      <c r="F580" s="15">
        <v>3100</v>
      </c>
    </row>
    <row r="581" spans="1:6" ht="15.75">
      <c r="A581" s="12">
        <v>572</v>
      </c>
      <c r="B581" s="14" t="s">
        <v>1452</v>
      </c>
      <c r="C581" s="14" t="s">
        <v>1453</v>
      </c>
      <c r="D581" s="14" t="s">
        <v>23</v>
      </c>
      <c r="E581" s="16">
        <v>4.06</v>
      </c>
      <c r="F581" s="15">
        <v>9500</v>
      </c>
    </row>
    <row r="582" spans="1:6" ht="15.75">
      <c r="A582" s="12">
        <v>573</v>
      </c>
      <c r="B582" s="14" t="s">
        <v>1454</v>
      </c>
      <c r="C582" s="14" t="s">
        <v>1454</v>
      </c>
      <c r="D582" s="14" t="s">
        <v>23</v>
      </c>
      <c r="E582" s="16">
        <v>6.56</v>
      </c>
      <c r="F582" s="15">
        <v>6100</v>
      </c>
    </row>
    <row r="583" spans="1:6" ht="15.75">
      <c r="A583" s="12">
        <v>574</v>
      </c>
      <c r="B583" s="14" t="s">
        <v>1458</v>
      </c>
      <c r="C583" s="14" t="s">
        <v>1459</v>
      </c>
      <c r="D583" s="14" t="s">
        <v>23</v>
      </c>
      <c r="E583" s="16">
        <v>1.09</v>
      </c>
      <c r="F583" s="15">
        <v>9800</v>
      </c>
    </row>
    <row r="584" spans="1:6" ht="15.75">
      <c r="A584" s="12">
        <v>575</v>
      </c>
      <c r="B584" s="14" t="s">
        <v>1462</v>
      </c>
      <c r="C584" s="14" t="s">
        <v>1463</v>
      </c>
      <c r="D584" s="14" t="s">
        <v>23</v>
      </c>
      <c r="E584" s="16">
        <v>5.66</v>
      </c>
      <c r="F584" s="15">
        <v>6700</v>
      </c>
    </row>
    <row r="585" spans="1:6" ht="15.75">
      <c r="A585" s="12">
        <v>576</v>
      </c>
      <c r="B585" s="14" t="s">
        <v>1464</v>
      </c>
      <c r="C585" s="14" t="s">
        <v>1465</v>
      </c>
      <c r="D585" s="14" t="s">
        <v>23</v>
      </c>
      <c r="E585" s="16">
        <v>-109.59</v>
      </c>
      <c r="F585" s="15">
        <v>16200</v>
      </c>
    </row>
    <row r="586" spans="1:6" ht="15.75">
      <c r="A586" s="12">
        <v>577</v>
      </c>
      <c r="B586" s="14" t="s">
        <v>1468</v>
      </c>
      <c r="C586" s="14" t="s">
        <v>1469</v>
      </c>
      <c r="D586" s="14" t="s">
        <v>23</v>
      </c>
      <c r="E586" s="16">
        <v>8.23</v>
      </c>
      <c r="F586" s="15">
        <v>15000</v>
      </c>
    </row>
    <row r="587" spans="1:6" ht="15.75">
      <c r="A587" s="12">
        <v>578</v>
      </c>
      <c r="B587" s="14" t="s">
        <v>1470</v>
      </c>
      <c r="C587" s="14" t="s">
        <v>1471</v>
      </c>
      <c r="D587" s="14" t="s">
        <v>23</v>
      </c>
      <c r="E587" s="16">
        <v>47.04</v>
      </c>
      <c r="F587" s="15">
        <v>5600</v>
      </c>
    </row>
    <row r="588" spans="1:6" ht="15.75">
      <c r="A588" s="12">
        <v>579</v>
      </c>
      <c r="B588" s="14" t="s">
        <v>1474</v>
      </c>
      <c r="C588" s="14" t="s">
        <v>1475</v>
      </c>
      <c r="D588" s="14" t="s">
        <v>23</v>
      </c>
      <c r="E588" s="16">
        <v>3.15</v>
      </c>
      <c r="F588" s="15">
        <v>28700</v>
      </c>
    </row>
    <row r="589" spans="1:6" ht="15.75">
      <c r="A589" s="12">
        <v>580</v>
      </c>
      <c r="B589" s="14" t="s">
        <v>1482</v>
      </c>
      <c r="C589" s="14" t="s">
        <v>1483</v>
      </c>
      <c r="D589" s="14" t="s">
        <v>23</v>
      </c>
      <c r="E589" s="16">
        <v>7.13</v>
      </c>
      <c r="F589" s="15">
        <v>120000</v>
      </c>
    </row>
    <row r="590" spans="1:6" ht="15.75">
      <c r="A590" s="12">
        <v>581</v>
      </c>
      <c r="B590" s="14" t="s">
        <v>1490</v>
      </c>
      <c r="C590" s="14" t="s">
        <v>1491</v>
      </c>
      <c r="D590" s="14" t="s">
        <v>23</v>
      </c>
      <c r="E590" s="16">
        <v>8.61</v>
      </c>
      <c r="F590" s="15">
        <v>24800</v>
      </c>
    </row>
    <row r="591" spans="1:6" ht="15.75">
      <c r="A591" s="12">
        <v>582</v>
      </c>
      <c r="B591" s="14" t="s">
        <v>1494</v>
      </c>
      <c r="C591" s="14" t="s">
        <v>1495</v>
      </c>
      <c r="D591" s="14" t="s">
        <v>23</v>
      </c>
      <c r="E591" s="16">
        <v>5.17</v>
      </c>
      <c r="F591" s="15">
        <v>8400</v>
      </c>
    </row>
    <row r="592" spans="1:6" ht="15.75">
      <c r="A592" s="12">
        <v>583</v>
      </c>
      <c r="B592" s="14" t="s">
        <v>1502</v>
      </c>
      <c r="C592" s="14" t="s">
        <v>1503</v>
      </c>
      <c r="D592" s="14" t="s">
        <v>23</v>
      </c>
      <c r="E592" s="16">
        <v>52.04</v>
      </c>
      <c r="F592" s="15">
        <v>4500</v>
      </c>
    </row>
    <row r="593" spans="1:6" ht="15.75">
      <c r="A593" s="12">
        <v>584</v>
      </c>
      <c r="B593" s="14" t="s">
        <v>1508</v>
      </c>
      <c r="C593" s="14" t="s">
        <v>1509</v>
      </c>
      <c r="D593" s="14" t="s">
        <v>23</v>
      </c>
      <c r="E593" s="16">
        <v>13.08</v>
      </c>
      <c r="F593" s="15">
        <v>10100</v>
      </c>
    </row>
    <row r="594" spans="1:6" ht="15.75">
      <c r="A594" s="12">
        <v>585</v>
      </c>
      <c r="B594" s="14" t="s">
        <v>1512</v>
      </c>
      <c r="C594" s="14" t="s">
        <v>1513</v>
      </c>
      <c r="D594" s="14" t="s">
        <v>23</v>
      </c>
      <c r="E594" s="16">
        <v>-3.84</v>
      </c>
      <c r="F594" s="15">
        <v>1000</v>
      </c>
    </row>
    <row r="595" spans="1:6" ht="15.75">
      <c r="A595" s="12">
        <v>586</v>
      </c>
      <c r="B595" s="14" t="s">
        <v>1530</v>
      </c>
      <c r="C595" s="14" t="s">
        <v>1531</v>
      </c>
      <c r="D595" s="14" t="s">
        <v>23</v>
      </c>
      <c r="E595" s="16">
        <v>7.1</v>
      </c>
      <c r="F595" s="15">
        <v>17100</v>
      </c>
    </row>
    <row r="596" spans="1:6" ht="15.75">
      <c r="A596" s="12">
        <v>587</v>
      </c>
      <c r="B596" s="14" t="s">
        <v>1538</v>
      </c>
      <c r="C596" s="14" t="s">
        <v>1539</v>
      </c>
      <c r="D596" s="14" t="s">
        <v>23</v>
      </c>
      <c r="E596" s="16">
        <v>8.71</v>
      </c>
      <c r="F596" s="15">
        <v>22900</v>
      </c>
    </row>
    <row r="597" spans="1:6" ht="15.75">
      <c r="A597" s="12">
        <v>588</v>
      </c>
      <c r="B597" s="14" t="s">
        <v>1544</v>
      </c>
      <c r="C597" s="14" t="s">
        <v>1545</v>
      </c>
      <c r="D597" s="14" t="s">
        <v>23</v>
      </c>
      <c r="E597" s="16">
        <v>8.45</v>
      </c>
      <c r="F597" s="15">
        <v>6800</v>
      </c>
    </row>
    <row r="598" spans="1:6" ht="15.75">
      <c r="A598" s="12">
        <v>589</v>
      </c>
      <c r="B598" s="14" t="s">
        <v>1561</v>
      </c>
      <c r="C598" s="14" t="s">
        <v>1562</v>
      </c>
      <c r="D598" s="14" t="s">
        <v>23</v>
      </c>
      <c r="E598" s="16">
        <v>4.64</v>
      </c>
      <c r="F598" s="15">
        <v>3400</v>
      </c>
    </row>
    <row r="599" spans="1:6" ht="15.75">
      <c r="A599" s="12">
        <v>590</v>
      </c>
      <c r="B599" s="14" t="s">
        <v>1569</v>
      </c>
      <c r="C599" s="14" t="s">
        <v>1570</v>
      </c>
      <c r="D599" s="14" t="s">
        <v>23</v>
      </c>
      <c r="E599" s="16">
        <v>7.34</v>
      </c>
      <c r="F599" s="15">
        <v>30800</v>
      </c>
    </row>
    <row r="600" spans="1:6" ht="15.75">
      <c r="A600" s="12">
        <v>591</v>
      </c>
      <c r="B600" s="14" t="s">
        <v>1573</v>
      </c>
      <c r="C600" s="14" t="s">
        <v>1574</v>
      </c>
      <c r="D600" s="14" t="s">
        <v>23</v>
      </c>
      <c r="E600" s="16">
        <v>90.29</v>
      </c>
      <c r="F600" s="15">
        <v>82000</v>
      </c>
    </row>
    <row r="601" spans="1:6" ht="15.75">
      <c r="A601" s="12">
        <v>592</v>
      </c>
      <c r="B601" s="14" t="s">
        <v>1581</v>
      </c>
      <c r="C601" s="14" t="s">
        <v>1582</v>
      </c>
      <c r="D601" s="14" t="s">
        <v>23</v>
      </c>
      <c r="E601" s="16">
        <v>15.11</v>
      </c>
      <c r="F601" s="15">
        <v>10000</v>
      </c>
    </row>
    <row r="602" spans="1:6" ht="15.75">
      <c r="A602" s="12">
        <v>593</v>
      </c>
      <c r="B602" s="14" t="s">
        <v>1583</v>
      </c>
      <c r="C602" s="14" t="s">
        <v>1584</v>
      </c>
      <c r="D602" s="14" t="s">
        <v>23</v>
      </c>
      <c r="E602" s="16">
        <v>6.63</v>
      </c>
      <c r="F602" s="15">
        <v>6300</v>
      </c>
    </row>
    <row r="603" spans="1:6" ht="15.75">
      <c r="A603" s="12">
        <v>594</v>
      </c>
      <c r="B603" s="14" t="s">
        <v>1593</v>
      </c>
      <c r="C603" s="14" t="s">
        <v>1594</v>
      </c>
      <c r="D603" s="14" t="s">
        <v>23</v>
      </c>
      <c r="E603" s="16">
        <v>9.38</v>
      </c>
      <c r="F603" s="15">
        <v>10400</v>
      </c>
    </row>
    <row r="604" spans="1:6" ht="15.75">
      <c r="A604" s="12">
        <v>595</v>
      </c>
      <c r="B604" s="14" t="s">
        <v>1603</v>
      </c>
      <c r="C604" s="14" t="s">
        <v>1604</v>
      </c>
      <c r="D604" s="14" t="s">
        <v>23</v>
      </c>
      <c r="E604" s="16">
        <v>13.33</v>
      </c>
      <c r="F604" s="15">
        <v>11600</v>
      </c>
    </row>
    <row r="605" spans="1:6" ht="15.75">
      <c r="A605" s="12">
        <v>596</v>
      </c>
      <c r="B605" s="14" t="s">
        <v>1609</v>
      </c>
      <c r="C605" s="14" t="s">
        <v>1610</v>
      </c>
      <c r="D605" s="14" t="s">
        <v>23</v>
      </c>
      <c r="E605" s="16">
        <v>30.42</v>
      </c>
      <c r="F605" s="15">
        <v>11800</v>
      </c>
    </row>
    <row r="606" spans="1:6" ht="15.75">
      <c r="A606" s="12">
        <v>597</v>
      </c>
      <c r="B606" s="14" t="s">
        <v>1611</v>
      </c>
      <c r="C606" s="14" t="s">
        <v>1612</v>
      </c>
      <c r="D606" s="14" t="s">
        <v>23</v>
      </c>
      <c r="E606" s="16">
        <v>15.93</v>
      </c>
      <c r="F606" s="15">
        <v>21000</v>
      </c>
    </row>
    <row r="607" spans="1:6" ht="15.75">
      <c r="A607" s="12">
        <v>598</v>
      </c>
      <c r="B607" s="14" t="s">
        <v>1613</v>
      </c>
      <c r="C607" s="14" t="s">
        <v>1614</v>
      </c>
      <c r="D607" s="14" t="s">
        <v>23</v>
      </c>
      <c r="E607" s="16">
        <v>3.66</v>
      </c>
      <c r="F607" s="15">
        <v>11000</v>
      </c>
    </row>
    <row r="608" spans="1:6" ht="15.75">
      <c r="A608" s="12">
        <v>599</v>
      </c>
      <c r="B608" s="14" t="s">
        <v>1617</v>
      </c>
      <c r="C608" s="14" t="s">
        <v>1618</v>
      </c>
      <c r="D608" s="14" t="s">
        <v>23</v>
      </c>
      <c r="E608" s="16">
        <v>-0.94</v>
      </c>
      <c r="F608" s="15">
        <v>12000</v>
      </c>
    </row>
    <row r="609" spans="1:6" ht="15.75">
      <c r="A609" s="12">
        <v>600</v>
      </c>
      <c r="B609" s="14" t="s">
        <v>1619</v>
      </c>
      <c r="C609" s="14" t="s">
        <v>1620</v>
      </c>
      <c r="D609" s="14" t="s">
        <v>23</v>
      </c>
      <c r="E609" s="16">
        <v>12.58</v>
      </c>
      <c r="F609" s="15">
        <v>19900</v>
      </c>
    </row>
    <row r="610" spans="1:6" ht="15.75">
      <c r="A610" s="12">
        <v>601</v>
      </c>
      <c r="B610" s="14" t="s">
        <v>1623</v>
      </c>
      <c r="C610" s="14" t="s">
        <v>1624</v>
      </c>
      <c r="D610" s="14" t="s">
        <v>23</v>
      </c>
      <c r="E610" s="16">
        <v>9.87</v>
      </c>
      <c r="F610" s="15">
        <v>8600</v>
      </c>
    </row>
    <row r="611" spans="1:6" ht="15.75">
      <c r="A611" s="12">
        <v>602</v>
      </c>
      <c r="B611" s="14" t="s">
        <v>1625</v>
      </c>
      <c r="C611" s="14" t="s">
        <v>1626</v>
      </c>
      <c r="D611" s="14" t="s">
        <v>23</v>
      </c>
      <c r="E611" s="16">
        <v>7.92</v>
      </c>
      <c r="F611" s="15">
        <v>6500</v>
      </c>
    </row>
    <row r="612" spans="1:6" ht="15.75">
      <c r="A612" s="12">
        <v>603</v>
      </c>
      <c r="B612" s="14" t="s">
        <v>1633</v>
      </c>
      <c r="C612" s="14" t="s">
        <v>1634</v>
      </c>
      <c r="D612" s="14" t="s">
        <v>23</v>
      </c>
      <c r="E612" s="16">
        <v>4.07</v>
      </c>
      <c r="F612" s="15">
        <v>6800</v>
      </c>
    </row>
    <row r="613" spans="1:6" ht="15.75">
      <c r="A613" s="12">
        <v>604</v>
      </c>
      <c r="B613" s="14" t="s">
        <v>1641</v>
      </c>
      <c r="C613" s="14" t="s">
        <v>1642</v>
      </c>
      <c r="D613" s="14" t="s">
        <v>23</v>
      </c>
      <c r="E613" s="16">
        <v>7.45</v>
      </c>
      <c r="F613" s="15">
        <v>9600</v>
      </c>
    </row>
    <row r="614" spans="1:6" ht="15.75">
      <c r="A614" s="12">
        <v>605</v>
      </c>
      <c r="B614" s="14" t="s">
        <v>1643</v>
      </c>
      <c r="C614" s="14" t="s">
        <v>1644</v>
      </c>
      <c r="D614" s="14" t="s">
        <v>23</v>
      </c>
      <c r="E614" s="16">
        <v>15.11</v>
      </c>
      <c r="F614" s="15">
        <v>12900</v>
      </c>
    </row>
    <row r="615" spans="1:6" ht="15.75">
      <c r="A615" s="12">
        <v>606</v>
      </c>
      <c r="B615" s="14" t="s">
        <v>1645</v>
      </c>
      <c r="C615" s="14" t="s">
        <v>1646</v>
      </c>
      <c r="D615" s="14" t="s">
        <v>23</v>
      </c>
      <c r="E615" s="16">
        <v>22.25</v>
      </c>
      <c r="F615" s="15">
        <v>8000</v>
      </c>
    </row>
    <row r="616" spans="1:6" ht="15.75">
      <c r="A616" s="12">
        <v>607</v>
      </c>
      <c r="B616" s="14" t="s">
        <v>1655</v>
      </c>
      <c r="C616" s="14" t="s">
        <v>1656</v>
      </c>
      <c r="D616" s="14" t="s">
        <v>23</v>
      </c>
      <c r="E616" s="16">
        <v>11.7</v>
      </c>
      <c r="F616" s="15">
        <v>15000</v>
      </c>
    </row>
    <row r="617" spans="1:6" ht="15.75">
      <c r="A617" s="12">
        <v>608</v>
      </c>
      <c r="B617" s="14" t="s">
        <v>1665</v>
      </c>
      <c r="C617" s="14" t="s">
        <v>1666</v>
      </c>
      <c r="D617" s="14" t="s">
        <v>23</v>
      </c>
      <c r="E617" s="16">
        <v>7.79</v>
      </c>
      <c r="F617" s="15">
        <v>11000</v>
      </c>
    </row>
    <row r="618" spans="1:6" ht="15.75">
      <c r="A618" s="12">
        <v>609</v>
      </c>
      <c r="B618" s="14" t="s">
        <v>1675</v>
      </c>
      <c r="C618" s="14" t="s">
        <v>1676</v>
      </c>
      <c r="D618" s="14" t="s">
        <v>23</v>
      </c>
      <c r="E618" s="16">
        <v>5.81</v>
      </c>
      <c r="F618" s="15">
        <v>17200</v>
      </c>
    </row>
    <row r="619" spans="1:6" ht="15.75">
      <c r="A619" s="12">
        <v>610</v>
      </c>
      <c r="B619" s="14" t="s">
        <v>1687</v>
      </c>
      <c r="C619" s="14" t="s">
        <v>1688</v>
      </c>
      <c r="D619" s="14" t="s">
        <v>23</v>
      </c>
      <c r="E619" s="16">
        <v>12.36</v>
      </c>
      <c r="F619" s="15">
        <v>10200</v>
      </c>
    </row>
    <row r="620" spans="1:6" ht="15.75">
      <c r="A620" s="12">
        <v>611</v>
      </c>
      <c r="B620" s="14" t="s">
        <v>1689</v>
      </c>
      <c r="C620" s="14" t="s">
        <v>1690</v>
      </c>
      <c r="D620" s="14" t="s">
        <v>23</v>
      </c>
      <c r="E620" s="16">
        <v>7.32</v>
      </c>
      <c r="F620" s="15">
        <v>26000</v>
      </c>
    </row>
    <row r="621" spans="1:6" ht="15.75">
      <c r="A621" s="12">
        <v>612</v>
      </c>
      <c r="B621" s="14" t="s">
        <v>1701</v>
      </c>
      <c r="C621" s="14" t="s">
        <v>1702</v>
      </c>
      <c r="D621" s="14" t="s">
        <v>23</v>
      </c>
      <c r="E621" s="16">
        <v>15.52</v>
      </c>
      <c r="F621" s="15">
        <v>9700</v>
      </c>
    </row>
    <row r="622" spans="1:6" ht="15.75">
      <c r="A622" s="12">
        <v>613</v>
      </c>
      <c r="B622" s="14" t="s">
        <v>1705</v>
      </c>
      <c r="C622" s="14" t="s">
        <v>1706</v>
      </c>
      <c r="D622" s="14" t="s">
        <v>23</v>
      </c>
      <c r="E622" s="16">
        <v>4.77</v>
      </c>
      <c r="F622" s="15">
        <v>5200</v>
      </c>
    </row>
    <row r="623" spans="1:6" ht="15.75">
      <c r="A623" s="12">
        <v>614</v>
      </c>
      <c r="B623" s="14" t="s">
        <v>1707</v>
      </c>
      <c r="C623" s="14" t="s">
        <v>1708</v>
      </c>
      <c r="D623" s="14" t="s">
        <v>23</v>
      </c>
      <c r="E623" s="16">
        <v>3.08</v>
      </c>
      <c r="F623" s="15">
        <v>7300</v>
      </c>
    </row>
    <row r="624" spans="1:6" ht="15.75">
      <c r="A624" s="12">
        <v>615</v>
      </c>
      <c r="B624" s="14" t="s">
        <v>1709</v>
      </c>
      <c r="C624" s="14" t="s">
        <v>1710</v>
      </c>
      <c r="D624" s="14" t="s">
        <v>23</v>
      </c>
      <c r="E624" s="16">
        <v>5.8</v>
      </c>
      <c r="F624" s="15">
        <v>24300</v>
      </c>
    </row>
    <row r="625" spans="1:6" ht="15.75">
      <c r="A625" s="12">
        <v>616</v>
      </c>
      <c r="B625" s="14" t="s">
        <v>1717</v>
      </c>
      <c r="C625" s="14" t="s">
        <v>1718</v>
      </c>
      <c r="D625" s="14" t="s">
        <v>23</v>
      </c>
      <c r="E625" s="16">
        <v>8.46</v>
      </c>
      <c r="F625" s="15">
        <v>4900</v>
      </c>
    </row>
    <row r="626" spans="1:6" ht="15.75">
      <c r="A626" s="12">
        <v>617</v>
      </c>
      <c r="B626" s="14" t="s">
        <v>1721</v>
      </c>
      <c r="C626" s="14" t="s">
        <v>1722</v>
      </c>
      <c r="D626" s="14" t="s">
        <v>23</v>
      </c>
      <c r="E626" s="16">
        <v>7.95</v>
      </c>
      <c r="F626" s="15">
        <v>88800</v>
      </c>
    </row>
    <row r="627" spans="1:6" ht="15.75">
      <c r="A627" s="12">
        <v>618</v>
      </c>
      <c r="B627" s="14" t="s">
        <v>1723</v>
      </c>
      <c r="C627" s="14" t="s">
        <v>1724</v>
      </c>
      <c r="D627" s="14" t="s">
        <v>23</v>
      </c>
      <c r="E627" s="16">
        <v>12.37</v>
      </c>
      <c r="F627" s="15">
        <v>34500</v>
      </c>
    </row>
    <row r="628" spans="1:6" ht="15.75">
      <c r="A628" s="12">
        <v>619</v>
      </c>
      <c r="B628" s="14" t="s">
        <v>1725</v>
      </c>
      <c r="C628" s="14" t="s">
        <v>1726</v>
      </c>
      <c r="D628" s="14" t="s">
        <v>23</v>
      </c>
      <c r="E628" s="16">
        <v>8.9</v>
      </c>
      <c r="F628" s="15">
        <v>13600</v>
      </c>
    </row>
    <row r="629" spans="1:6" ht="15.75">
      <c r="A629" s="12">
        <v>620</v>
      </c>
      <c r="B629" s="14" t="s">
        <v>1727</v>
      </c>
      <c r="C629" s="14" t="s">
        <v>1728</v>
      </c>
      <c r="D629" s="14" t="s">
        <v>23</v>
      </c>
      <c r="E629" s="16">
        <v>22.6</v>
      </c>
      <c r="F629" s="15">
        <v>12300</v>
      </c>
    </row>
    <row r="630" spans="1:6" ht="15.75">
      <c r="A630" s="12">
        <v>621</v>
      </c>
      <c r="B630" s="14" t="s">
        <v>1729</v>
      </c>
      <c r="C630" s="14" t="s">
        <v>1730</v>
      </c>
      <c r="D630" s="14" t="s">
        <v>23</v>
      </c>
      <c r="E630" s="16">
        <v>7.19</v>
      </c>
      <c r="F630" s="15">
        <v>6200</v>
      </c>
    </row>
    <row r="631" spans="1:6" ht="15.75">
      <c r="A631" s="12">
        <v>622</v>
      </c>
      <c r="B631" s="14" t="s">
        <v>1735</v>
      </c>
      <c r="C631" s="14" t="s">
        <v>1736</v>
      </c>
      <c r="D631" s="14" t="s">
        <v>23</v>
      </c>
      <c r="E631" s="16">
        <v>26.7</v>
      </c>
      <c r="F631" s="15">
        <v>7000</v>
      </c>
    </row>
    <row r="632" spans="1:6" ht="15.75">
      <c r="A632" s="12">
        <v>623</v>
      </c>
      <c r="B632" s="14" t="s">
        <v>1749</v>
      </c>
      <c r="C632" s="14" t="s">
        <v>1750</v>
      </c>
      <c r="D632" s="14" t="s">
        <v>23</v>
      </c>
      <c r="E632" s="16">
        <v>15.27</v>
      </c>
      <c r="F632" s="15">
        <v>7700</v>
      </c>
    </row>
    <row r="633" spans="1:6" ht="15.75">
      <c r="A633" s="12">
        <v>624</v>
      </c>
      <c r="B633" s="14" t="s">
        <v>1753</v>
      </c>
      <c r="C633" s="14" t="s">
        <v>1754</v>
      </c>
      <c r="D633" s="14" t="s">
        <v>23</v>
      </c>
      <c r="E633" s="16">
        <v>7.34</v>
      </c>
      <c r="F633" s="15">
        <v>9700</v>
      </c>
    </row>
    <row r="634" spans="1:6" ht="15.75">
      <c r="A634" s="12">
        <v>625</v>
      </c>
      <c r="B634" s="14" t="s">
        <v>1757</v>
      </c>
      <c r="C634" s="14" t="s">
        <v>1758</v>
      </c>
      <c r="D634" s="14" t="s">
        <v>23</v>
      </c>
      <c r="E634" s="16">
        <v>7.07</v>
      </c>
      <c r="F634" s="15">
        <v>6400</v>
      </c>
    </row>
    <row r="635" spans="1:6" ht="15.75">
      <c r="A635" s="12">
        <v>626</v>
      </c>
      <c r="B635" s="14" t="s">
        <v>1761</v>
      </c>
      <c r="C635" s="14" t="s">
        <v>1762</v>
      </c>
      <c r="D635" s="14" t="s">
        <v>23</v>
      </c>
      <c r="E635" s="16">
        <v>7.93</v>
      </c>
      <c r="F635" s="15">
        <v>16700</v>
      </c>
    </row>
    <row r="636" spans="1:6" ht="15.75">
      <c r="A636" s="12">
        <v>627</v>
      </c>
      <c r="B636" s="14" t="s">
        <v>1763</v>
      </c>
      <c r="C636" s="14" t="s">
        <v>1764</v>
      </c>
      <c r="D636" s="14" t="s">
        <v>23</v>
      </c>
      <c r="E636" s="16">
        <v>9.51</v>
      </c>
      <c r="F636" s="15">
        <v>83500</v>
      </c>
    </row>
    <row r="637" spans="1:6" ht="15.75">
      <c r="A637" s="12">
        <v>628</v>
      </c>
      <c r="B637" s="14" t="s">
        <v>1765</v>
      </c>
      <c r="C637" s="14" t="s">
        <v>1766</v>
      </c>
      <c r="D637" s="14" t="s">
        <v>23</v>
      </c>
      <c r="E637" s="16">
        <v>-7.49</v>
      </c>
      <c r="F637" s="15">
        <v>17600</v>
      </c>
    </row>
    <row r="638" spans="1:6" ht="15.75">
      <c r="A638" s="12">
        <v>629</v>
      </c>
      <c r="B638" s="14" t="s">
        <v>1767</v>
      </c>
      <c r="C638" s="14" t="s">
        <v>1768</v>
      </c>
      <c r="D638" s="14" t="s">
        <v>23</v>
      </c>
      <c r="E638" s="16">
        <v>9.29</v>
      </c>
      <c r="F638" s="15">
        <v>15500</v>
      </c>
    </row>
    <row r="639" spans="1:6" ht="15.75">
      <c r="A639" s="12">
        <v>630</v>
      </c>
      <c r="B639" s="14" t="s">
        <v>1769</v>
      </c>
      <c r="C639" s="14" t="s">
        <v>1770</v>
      </c>
      <c r="D639" s="14" t="s">
        <v>23</v>
      </c>
      <c r="E639" s="16">
        <v>14.63</v>
      </c>
      <c r="F639" s="15">
        <v>16900</v>
      </c>
    </row>
    <row r="640" spans="1:6" ht="15.75">
      <c r="A640" s="12">
        <v>631</v>
      </c>
      <c r="B640" s="14" t="s">
        <v>1771</v>
      </c>
      <c r="C640" s="14" t="s">
        <v>1772</v>
      </c>
      <c r="D640" s="14" t="s">
        <v>23</v>
      </c>
      <c r="E640" s="16">
        <v>15.63</v>
      </c>
      <c r="F640" s="15">
        <v>33000</v>
      </c>
    </row>
    <row r="641" spans="1:6" ht="15.75">
      <c r="A641" s="12">
        <v>632</v>
      </c>
      <c r="B641" s="14" t="s">
        <v>1774</v>
      </c>
      <c r="C641" s="14" t="s">
        <v>1775</v>
      </c>
      <c r="D641" s="14" t="s">
        <v>23</v>
      </c>
      <c r="E641" s="16">
        <v>29.06</v>
      </c>
      <c r="F641" s="15">
        <v>9000</v>
      </c>
    </row>
    <row r="642" spans="1:6" ht="15.75">
      <c r="A642" s="12">
        <v>633</v>
      </c>
      <c r="B642" s="14" t="s">
        <v>1776</v>
      </c>
      <c r="C642" s="14" t="s">
        <v>1777</v>
      </c>
      <c r="D642" s="14" t="s">
        <v>23</v>
      </c>
      <c r="E642" s="16">
        <v>16.27</v>
      </c>
      <c r="F642" s="15">
        <v>19500</v>
      </c>
    </row>
    <row r="643" spans="1:6" ht="15.75">
      <c r="A643" s="12">
        <v>634</v>
      </c>
      <c r="B643" s="14" t="s">
        <v>1778</v>
      </c>
      <c r="C643" s="14" t="s">
        <v>1779</v>
      </c>
      <c r="D643" s="14" t="s">
        <v>23</v>
      </c>
      <c r="E643" s="16">
        <v>60.77</v>
      </c>
      <c r="F643" s="15">
        <v>9600</v>
      </c>
    </row>
    <row r="644" spans="1:6" ht="15.75">
      <c r="A644" s="12">
        <v>635</v>
      </c>
      <c r="B644" s="14" t="s">
        <v>1784</v>
      </c>
      <c r="C644" s="14" t="s">
        <v>1785</v>
      </c>
      <c r="D644" s="14" t="s">
        <v>23</v>
      </c>
      <c r="E644" s="16">
        <v>4.95</v>
      </c>
      <c r="F644" s="15">
        <v>20000</v>
      </c>
    </row>
    <row r="645" spans="1:6" ht="15.75">
      <c r="A645" s="12">
        <v>636</v>
      </c>
      <c r="B645" s="14" t="s">
        <v>1788</v>
      </c>
      <c r="C645" s="14" t="s">
        <v>1789</v>
      </c>
      <c r="D645" s="14" t="s">
        <v>23</v>
      </c>
      <c r="E645" s="16">
        <v>20.81</v>
      </c>
      <c r="F645" s="15">
        <v>14700</v>
      </c>
    </row>
    <row r="646" spans="1:6" ht="15.75">
      <c r="A646" s="12">
        <v>637</v>
      </c>
      <c r="B646" s="14" t="s">
        <v>1792</v>
      </c>
      <c r="C646" s="14" t="s">
        <v>1793</v>
      </c>
      <c r="D646" s="14" t="s">
        <v>23</v>
      </c>
      <c r="E646" s="16">
        <v>6.58</v>
      </c>
      <c r="F646" s="15">
        <v>17100</v>
      </c>
    </row>
    <row r="647" spans="1:6" ht="15.75">
      <c r="A647" s="12">
        <v>638</v>
      </c>
      <c r="B647" s="14" t="s">
        <v>1794</v>
      </c>
      <c r="C647" s="14" t="s">
        <v>1795</v>
      </c>
      <c r="D647" s="14" t="s">
        <v>23</v>
      </c>
      <c r="E647" s="16">
        <v>304.67</v>
      </c>
      <c r="F647" s="15">
        <v>2600</v>
      </c>
    </row>
    <row r="648" spans="1:6" ht="15.75">
      <c r="A648" s="12">
        <v>639</v>
      </c>
      <c r="B648" s="14" t="s">
        <v>1796</v>
      </c>
      <c r="C648" s="14" t="s">
        <v>1797</v>
      </c>
      <c r="D648" s="14" t="s">
        <v>23</v>
      </c>
      <c r="E648" s="16">
        <v>9.22</v>
      </c>
      <c r="F648" s="15">
        <v>100000</v>
      </c>
    </row>
    <row r="649" spans="1:6" ht="15.75">
      <c r="A649" s="12">
        <v>640</v>
      </c>
      <c r="B649" s="14" t="s">
        <v>1802</v>
      </c>
      <c r="C649" s="14" t="s">
        <v>1803</v>
      </c>
      <c r="D649" s="14" t="s">
        <v>23</v>
      </c>
      <c r="E649" s="16">
        <v>22.28</v>
      </c>
      <c r="F649" s="15">
        <v>34400</v>
      </c>
    </row>
    <row r="650" spans="1:6" ht="15.75">
      <c r="A650" s="12">
        <v>641</v>
      </c>
      <c r="B650" s="14" t="s">
        <v>1806</v>
      </c>
      <c r="C650" s="14" t="s">
        <v>1807</v>
      </c>
      <c r="D650" s="14" t="s">
        <v>23</v>
      </c>
      <c r="E650" s="16">
        <v>13.03</v>
      </c>
      <c r="F650" s="15">
        <v>7900</v>
      </c>
    </row>
    <row r="651" spans="1:6" ht="15.75">
      <c r="A651" s="12">
        <v>642</v>
      </c>
      <c r="B651" s="14" t="s">
        <v>1810</v>
      </c>
      <c r="C651" s="14" t="s">
        <v>1811</v>
      </c>
      <c r="D651" s="14" t="s">
        <v>23</v>
      </c>
      <c r="E651" s="16">
        <v>5.82</v>
      </c>
      <c r="F651" s="15">
        <v>8300</v>
      </c>
    </row>
    <row r="652" spans="1:6" ht="15.75">
      <c r="A652" s="12">
        <v>643</v>
      </c>
      <c r="B652" s="14" t="s">
        <v>1812</v>
      </c>
      <c r="C652" s="14" t="s">
        <v>1813</v>
      </c>
      <c r="D652" s="14" t="s">
        <v>23</v>
      </c>
      <c r="E652" s="16">
        <v>5.09</v>
      </c>
      <c r="F652" s="15">
        <v>14600</v>
      </c>
    </row>
    <row r="653" spans="1:6" ht="15.75">
      <c r="A653" s="12">
        <v>644</v>
      </c>
      <c r="B653" s="14" t="s">
        <v>1814</v>
      </c>
      <c r="C653" s="14" t="s">
        <v>1815</v>
      </c>
      <c r="D653" s="14" t="s">
        <v>23</v>
      </c>
      <c r="E653" s="16">
        <v>5.11</v>
      </c>
      <c r="F653" s="15">
        <v>13300</v>
      </c>
    </row>
    <row r="654" spans="1:6" ht="15.75">
      <c r="A654" s="12">
        <v>645</v>
      </c>
      <c r="B654" s="14" t="s">
        <v>1816</v>
      </c>
      <c r="C654" s="14" t="s">
        <v>1817</v>
      </c>
      <c r="D654" s="14" t="s">
        <v>23</v>
      </c>
      <c r="E654" s="16">
        <v>5.92</v>
      </c>
      <c r="F654" s="15">
        <v>11000</v>
      </c>
    </row>
    <row r="655" spans="1:6" ht="15.75">
      <c r="A655" s="12">
        <v>646</v>
      </c>
      <c r="B655" s="14" t="s">
        <v>1818</v>
      </c>
      <c r="C655" s="14" t="s">
        <v>1819</v>
      </c>
      <c r="D655" s="14" t="s">
        <v>23</v>
      </c>
      <c r="E655" s="16">
        <v>5.16</v>
      </c>
      <c r="F655" s="15">
        <v>10800</v>
      </c>
    </row>
    <row r="656" spans="1:6" ht="15.75">
      <c r="A656" s="12">
        <v>647</v>
      </c>
      <c r="B656" s="14" t="s">
        <v>1820</v>
      </c>
      <c r="C656" s="14" t="s">
        <v>1821</v>
      </c>
      <c r="D656" s="14" t="s">
        <v>23</v>
      </c>
      <c r="E656" s="16">
        <v>-9.08</v>
      </c>
      <c r="F656" s="15">
        <v>8400</v>
      </c>
    </row>
    <row r="657" spans="1:6" ht="15.75">
      <c r="A657" s="12">
        <v>648</v>
      </c>
      <c r="B657" s="14" t="s">
        <v>1830</v>
      </c>
      <c r="C657" s="14" t="s">
        <v>1831</v>
      </c>
      <c r="D657" s="14" t="s">
        <v>23</v>
      </c>
      <c r="E657" s="16">
        <v>-13.44</v>
      </c>
      <c r="F657" s="15">
        <v>12000</v>
      </c>
    </row>
    <row r="658" spans="1:6" ht="15.75">
      <c r="A658" s="12">
        <v>649</v>
      </c>
      <c r="B658" s="14" t="s">
        <v>1834</v>
      </c>
      <c r="C658" s="14" t="s">
        <v>1835</v>
      </c>
      <c r="D658" s="14" t="s">
        <v>23</v>
      </c>
      <c r="E658" s="16">
        <v>5.1</v>
      </c>
      <c r="F658" s="15">
        <v>25500</v>
      </c>
    </row>
    <row r="659" spans="1:6" ht="15.75">
      <c r="A659" s="12">
        <v>650</v>
      </c>
      <c r="B659" s="14" t="s">
        <v>1836</v>
      </c>
      <c r="C659" s="14" t="s">
        <v>1837</v>
      </c>
      <c r="D659" s="14" t="s">
        <v>23</v>
      </c>
      <c r="E659" s="16">
        <v>6.7</v>
      </c>
      <c r="F659" s="15">
        <v>12900</v>
      </c>
    </row>
    <row r="660" spans="1:6" ht="15.75">
      <c r="A660" s="12">
        <v>651</v>
      </c>
      <c r="B660" s="14" t="s">
        <v>1846</v>
      </c>
      <c r="C660" s="14" t="s">
        <v>1847</v>
      </c>
      <c r="D660" s="14" t="s">
        <v>23</v>
      </c>
      <c r="E660" s="16">
        <v>7.59</v>
      </c>
      <c r="F660" s="15">
        <v>49700</v>
      </c>
    </row>
    <row r="661" spans="1:6" ht="15.75">
      <c r="A661" s="12">
        <v>652</v>
      </c>
      <c r="B661" s="14" t="s">
        <v>1854</v>
      </c>
      <c r="C661" s="14" t="s">
        <v>1855</v>
      </c>
      <c r="D661" s="14" t="s">
        <v>23</v>
      </c>
      <c r="E661" s="16">
        <v>3.59</v>
      </c>
      <c r="F661" s="15">
        <v>4100</v>
      </c>
    </row>
    <row r="662" spans="1:6" ht="15.75">
      <c r="A662" s="12">
        <v>653</v>
      </c>
      <c r="B662" s="14" t="s">
        <v>1856</v>
      </c>
      <c r="C662" s="14" t="s">
        <v>1857</v>
      </c>
      <c r="D662" s="14" t="s">
        <v>23</v>
      </c>
      <c r="E662" s="16">
        <v>3.57</v>
      </c>
      <c r="F662" s="15">
        <v>1200</v>
      </c>
    </row>
    <row r="663" spans="1:6" ht="15.75">
      <c r="A663" s="12">
        <v>654</v>
      </c>
      <c r="B663" s="14" t="s">
        <v>1858</v>
      </c>
      <c r="C663" s="14" t="s">
        <v>1859</v>
      </c>
      <c r="D663" s="14" t="s">
        <v>23</v>
      </c>
      <c r="E663" s="16">
        <v>9.56</v>
      </c>
      <c r="F663" s="15">
        <v>2200</v>
      </c>
    </row>
    <row r="664" spans="1:6" ht="15.75">
      <c r="A664" s="12">
        <v>655</v>
      </c>
      <c r="B664" s="14" t="s">
        <v>1876</v>
      </c>
      <c r="C664" s="14" t="s">
        <v>1877</v>
      </c>
      <c r="D664" s="14" t="s">
        <v>23</v>
      </c>
      <c r="E664" s="16">
        <v>9.21</v>
      </c>
      <c r="F664" s="15">
        <v>23800</v>
      </c>
    </row>
    <row r="665" spans="1:6" ht="15.75">
      <c r="A665" s="12">
        <v>656</v>
      </c>
      <c r="B665" s="14" t="s">
        <v>1878</v>
      </c>
      <c r="C665" s="14" t="s">
        <v>1879</v>
      </c>
      <c r="D665" s="14" t="s">
        <v>23</v>
      </c>
      <c r="E665" s="16">
        <v>3.38</v>
      </c>
      <c r="F665" s="15">
        <v>7300</v>
      </c>
    </row>
    <row r="666" spans="1:6" ht="15.75">
      <c r="A666" s="12">
        <v>657</v>
      </c>
      <c r="B666" s="14" t="s">
        <v>1880</v>
      </c>
      <c r="C666" s="14" t="s">
        <v>1881</v>
      </c>
      <c r="D666" s="14" t="s">
        <v>23</v>
      </c>
      <c r="E666" s="16">
        <v>8.03</v>
      </c>
      <c r="F666" s="15">
        <v>18500</v>
      </c>
    </row>
    <row r="667" spans="1:6" ht="15.75">
      <c r="A667" s="12">
        <v>658</v>
      </c>
      <c r="B667" s="14" t="s">
        <v>1886</v>
      </c>
      <c r="C667" s="14" t="s">
        <v>1887</v>
      </c>
      <c r="D667" s="14" t="s">
        <v>23</v>
      </c>
      <c r="E667" s="16">
        <v>6.21</v>
      </c>
      <c r="F667" s="15">
        <v>9800</v>
      </c>
    </row>
    <row r="668" spans="1:6" ht="15.75">
      <c r="A668" s="12">
        <v>659</v>
      </c>
      <c r="B668" s="14" t="s">
        <v>1890</v>
      </c>
      <c r="C668" s="14" t="s">
        <v>1891</v>
      </c>
      <c r="D668" s="14" t="s">
        <v>23</v>
      </c>
      <c r="E668" s="16">
        <v>11.55</v>
      </c>
      <c r="F668" s="15">
        <v>31500</v>
      </c>
    </row>
    <row r="669" spans="1:6" ht="15.75">
      <c r="A669" s="12">
        <v>660</v>
      </c>
      <c r="B669" s="14" t="s">
        <v>1894</v>
      </c>
      <c r="C669" s="14" t="s">
        <v>1895</v>
      </c>
      <c r="D669" s="14" t="s">
        <v>23</v>
      </c>
      <c r="E669" s="16">
        <v>6</v>
      </c>
      <c r="F669" s="15">
        <v>11200</v>
      </c>
    </row>
    <row r="670" spans="1:6" ht="15.75">
      <c r="A670" s="12">
        <v>661</v>
      </c>
      <c r="B670" s="14" t="s">
        <v>1898</v>
      </c>
      <c r="C670" s="14" t="s">
        <v>1899</v>
      </c>
      <c r="D670" s="14" t="s">
        <v>23</v>
      </c>
      <c r="E670" s="16">
        <v>4.97</v>
      </c>
      <c r="F670" s="15">
        <v>7500</v>
      </c>
    </row>
    <row r="671" spans="1:6" ht="15.75">
      <c r="A671" s="12">
        <v>662</v>
      </c>
      <c r="B671" s="14" t="s">
        <v>1904</v>
      </c>
      <c r="C671" s="14" t="s">
        <v>1905</v>
      </c>
      <c r="D671" s="14" t="s">
        <v>23</v>
      </c>
      <c r="E671" s="16">
        <v>11.96</v>
      </c>
      <c r="F671" s="15">
        <v>33100</v>
      </c>
    </row>
    <row r="672" spans="1:6" ht="15.75">
      <c r="A672" s="12">
        <v>663</v>
      </c>
      <c r="B672" s="14" t="s">
        <v>1906</v>
      </c>
      <c r="C672" s="14" t="s">
        <v>1907</v>
      </c>
      <c r="D672" s="14" t="s">
        <v>23</v>
      </c>
      <c r="E672" s="16">
        <v>10.47</v>
      </c>
      <c r="F672" s="15">
        <v>13500</v>
      </c>
    </row>
    <row r="673" spans="1:6" ht="15.75">
      <c r="A673" s="12">
        <v>664</v>
      </c>
      <c r="B673" s="14" t="s">
        <v>1910</v>
      </c>
      <c r="C673" s="14" t="s">
        <v>1911</v>
      </c>
      <c r="D673" s="14" t="s">
        <v>23</v>
      </c>
      <c r="E673" s="16">
        <v>8.39</v>
      </c>
      <c r="F673" s="15">
        <v>54300</v>
      </c>
    </row>
    <row r="674" spans="1:6" ht="15.75">
      <c r="A674" s="12">
        <v>665</v>
      </c>
      <c r="B674" s="14" t="s">
        <v>1930</v>
      </c>
      <c r="C674" s="14" t="s">
        <v>1931</v>
      </c>
      <c r="D674" s="14" t="s">
        <v>23</v>
      </c>
      <c r="E674" s="16">
        <v>10.89</v>
      </c>
      <c r="F674" s="15">
        <v>19900</v>
      </c>
    </row>
    <row r="675" spans="1:6" ht="15.75">
      <c r="A675" s="12">
        <v>666</v>
      </c>
      <c r="B675" s="14" t="s">
        <v>1936</v>
      </c>
      <c r="C675" s="14" t="s">
        <v>1937</v>
      </c>
      <c r="D675" s="14" t="s">
        <v>23</v>
      </c>
      <c r="E675" s="16">
        <v>11.06</v>
      </c>
      <c r="F675" s="15">
        <v>33800</v>
      </c>
    </row>
    <row r="676" spans="1:6" ht="15.75">
      <c r="A676" s="12">
        <v>667</v>
      </c>
      <c r="B676" s="14" t="s">
        <v>1942</v>
      </c>
      <c r="C676" s="14" t="s">
        <v>1943</v>
      </c>
      <c r="D676" s="14" t="s">
        <v>23</v>
      </c>
      <c r="E676" s="16">
        <v>5.92</v>
      </c>
      <c r="F676" s="15">
        <v>24100</v>
      </c>
    </row>
    <row r="677" spans="1:6" ht="15.75">
      <c r="A677" s="12">
        <v>668</v>
      </c>
      <c r="B677" s="14" t="s">
        <v>1978</v>
      </c>
      <c r="C677" s="14" t="s">
        <v>1979</v>
      </c>
      <c r="D677" s="14" t="s">
        <v>23</v>
      </c>
      <c r="E677" s="16">
        <v>4.46</v>
      </c>
      <c r="F677" s="15">
        <v>9000</v>
      </c>
    </row>
    <row r="678" spans="1:6" ht="15.75">
      <c r="A678" s="12">
        <v>669</v>
      </c>
      <c r="B678" s="14" t="s">
        <v>1982</v>
      </c>
      <c r="C678" s="14" t="s">
        <v>1983</v>
      </c>
      <c r="D678" s="14" t="s">
        <v>23</v>
      </c>
      <c r="E678" s="16">
        <v>5.09</v>
      </c>
      <c r="F678" s="15">
        <v>14700</v>
      </c>
    </row>
    <row r="679" spans="1:6" ht="15.75">
      <c r="A679" s="12">
        <v>670</v>
      </c>
      <c r="B679" s="14" t="s">
        <v>1988</v>
      </c>
      <c r="C679" s="14" t="s">
        <v>1989</v>
      </c>
      <c r="D679" s="14" t="s">
        <v>23</v>
      </c>
      <c r="E679" s="16">
        <v>20.75</v>
      </c>
      <c r="F679" s="15">
        <v>21600</v>
      </c>
    </row>
    <row r="680" spans="1:6" ht="15.75">
      <c r="A680" s="12">
        <v>671</v>
      </c>
      <c r="B680" s="14" t="s">
        <v>1994</v>
      </c>
      <c r="C680" s="14" t="s">
        <v>1995</v>
      </c>
      <c r="D680" s="14" t="s">
        <v>23</v>
      </c>
      <c r="E680" s="16">
        <v>-169.71</v>
      </c>
      <c r="F680" s="15">
        <v>10300</v>
      </c>
    </row>
    <row r="681" spans="1:6" ht="15.75">
      <c r="A681" s="12">
        <v>672</v>
      </c>
      <c r="B681" s="14" t="s">
        <v>1998</v>
      </c>
      <c r="C681" s="14" t="s">
        <v>1999</v>
      </c>
      <c r="D681" s="14" t="s">
        <v>23</v>
      </c>
      <c r="E681" s="16">
        <v>16.89</v>
      </c>
      <c r="F681" s="15">
        <v>23000</v>
      </c>
    </row>
    <row r="682" spans="1:6" ht="15.75">
      <c r="A682" s="12">
        <v>673</v>
      </c>
      <c r="B682" s="14" t="s">
        <v>2004</v>
      </c>
      <c r="C682" s="14" t="s">
        <v>2005</v>
      </c>
      <c r="D682" s="14" t="s">
        <v>23</v>
      </c>
      <c r="E682" s="16">
        <v>7.63</v>
      </c>
      <c r="F682" s="15">
        <v>10700</v>
      </c>
    </row>
    <row r="683" spans="1:6" ht="15.75">
      <c r="A683" s="12">
        <v>674</v>
      </c>
      <c r="B683" s="14" t="s">
        <v>2006</v>
      </c>
      <c r="C683" s="14" t="s">
        <v>2007</v>
      </c>
      <c r="D683" s="14" t="s">
        <v>23</v>
      </c>
      <c r="E683" s="16">
        <v>7.39</v>
      </c>
      <c r="F683" s="15">
        <v>159100</v>
      </c>
    </row>
    <row r="684" spans="1:6" ht="15.75">
      <c r="A684" s="12">
        <v>675</v>
      </c>
      <c r="B684" s="14" t="s">
        <v>2010</v>
      </c>
      <c r="C684" s="14" t="s">
        <v>2011</v>
      </c>
      <c r="D684" s="14" t="s">
        <v>23</v>
      </c>
      <c r="E684" s="16">
        <v>15.57</v>
      </c>
      <c r="F684" s="15">
        <v>5500</v>
      </c>
    </row>
    <row r="685" spans="1:6" ht="15.75">
      <c r="A685" s="12">
        <v>676</v>
      </c>
      <c r="B685" s="14" t="s">
        <v>27</v>
      </c>
      <c r="C685" s="14" t="s">
        <v>28</v>
      </c>
      <c r="D685" s="14" t="s">
        <v>29</v>
      </c>
      <c r="E685" s="16">
        <v>8.59</v>
      </c>
      <c r="F685" s="15">
        <v>18100</v>
      </c>
    </row>
    <row r="686" spans="1:6" ht="15.75">
      <c r="A686" s="12">
        <v>677</v>
      </c>
      <c r="B686" s="14" t="s">
        <v>36</v>
      </c>
      <c r="C686" s="14" t="s">
        <v>37</v>
      </c>
      <c r="D686" s="14" t="s">
        <v>29</v>
      </c>
      <c r="E686" s="16">
        <v>4.98</v>
      </c>
      <c r="F686" s="15">
        <v>30500</v>
      </c>
    </row>
    <row r="687" spans="1:6" ht="15.75">
      <c r="A687" s="12">
        <v>678</v>
      </c>
      <c r="B687" s="14" t="s">
        <v>44</v>
      </c>
      <c r="C687" s="14" t="s">
        <v>45</v>
      </c>
      <c r="D687" s="14" t="s">
        <v>29</v>
      </c>
      <c r="E687" s="16">
        <v>9.15</v>
      </c>
      <c r="F687" s="15">
        <v>50200</v>
      </c>
    </row>
    <row r="688" spans="1:6" ht="15.75">
      <c r="A688" s="12">
        <v>679</v>
      </c>
      <c r="B688" s="14" t="s">
        <v>48</v>
      </c>
      <c r="C688" s="14" t="s">
        <v>49</v>
      </c>
      <c r="D688" s="14" t="s">
        <v>29</v>
      </c>
      <c r="E688" s="16">
        <v>8</v>
      </c>
      <c r="F688" s="15">
        <v>24700</v>
      </c>
    </row>
    <row r="689" spans="1:6" ht="15.75">
      <c r="A689" s="12">
        <v>680</v>
      </c>
      <c r="B689" s="14" t="s">
        <v>54</v>
      </c>
      <c r="C689" s="14" t="s">
        <v>55</v>
      </c>
      <c r="D689" s="14" t="s">
        <v>29</v>
      </c>
      <c r="E689" s="16">
        <v>9.3</v>
      </c>
      <c r="F689" s="15">
        <v>29000</v>
      </c>
    </row>
    <row r="690" spans="1:6" ht="15.75">
      <c r="A690" s="12">
        <v>681</v>
      </c>
      <c r="B690" s="14" t="s">
        <v>84</v>
      </c>
      <c r="C690" s="14" t="s">
        <v>85</v>
      </c>
      <c r="D690" s="14" t="s">
        <v>29</v>
      </c>
      <c r="E690" s="16">
        <v>22.79</v>
      </c>
      <c r="F690" s="15">
        <v>1000</v>
      </c>
    </row>
    <row r="691" spans="1:6" ht="15.75">
      <c r="A691" s="12">
        <v>682</v>
      </c>
      <c r="B691" s="14" t="s">
        <v>93</v>
      </c>
      <c r="C691" s="14" t="s">
        <v>94</v>
      </c>
      <c r="D691" s="14" t="s">
        <v>29</v>
      </c>
      <c r="E691" s="16">
        <v>-0.05</v>
      </c>
      <c r="F691" s="15">
        <v>400</v>
      </c>
    </row>
    <row r="692" spans="1:6" ht="15.75">
      <c r="A692" s="12">
        <v>683</v>
      </c>
      <c r="B692" s="14" t="s">
        <v>111</v>
      </c>
      <c r="C692" s="14" t="s">
        <v>112</v>
      </c>
      <c r="D692" s="14" t="s">
        <v>29</v>
      </c>
      <c r="E692" s="16">
        <v>30.95</v>
      </c>
      <c r="F692" s="15">
        <v>8500</v>
      </c>
    </row>
    <row r="693" spans="1:6" ht="15.75">
      <c r="A693" s="12">
        <v>684</v>
      </c>
      <c r="B693" s="14" t="s">
        <v>117</v>
      </c>
      <c r="C693" s="14" t="s">
        <v>118</v>
      </c>
      <c r="D693" s="14" t="s">
        <v>29</v>
      </c>
      <c r="E693" s="16">
        <v>0</v>
      </c>
      <c r="F693" s="15">
        <v>31000</v>
      </c>
    </row>
    <row r="694" spans="1:6" ht="15.75">
      <c r="A694" s="12">
        <v>685</v>
      </c>
      <c r="B694" s="14" t="s">
        <v>119</v>
      </c>
      <c r="C694" s="14" t="s">
        <v>120</v>
      </c>
      <c r="D694" s="14" t="s">
        <v>29</v>
      </c>
      <c r="E694" s="16">
        <v>19.24</v>
      </c>
      <c r="F694" s="15">
        <v>10000</v>
      </c>
    </row>
    <row r="695" spans="1:6" ht="15.75">
      <c r="A695" s="12">
        <v>686</v>
      </c>
      <c r="B695" s="14" t="s">
        <v>123</v>
      </c>
      <c r="C695" s="14" t="s">
        <v>124</v>
      </c>
      <c r="D695" s="14" t="s">
        <v>29</v>
      </c>
      <c r="E695" s="16">
        <v>-5.78</v>
      </c>
      <c r="F695" s="15">
        <v>5100</v>
      </c>
    </row>
    <row r="696" spans="1:6" ht="15.75">
      <c r="A696" s="12">
        <v>687</v>
      </c>
      <c r="B696" s="14" t="s">
        <v>125</v>
      </c>
      <c r="C696" s="14" t="s">
        <v>126</v>
      </c>
      <c r="D696" s="14" t="s">
        <v>29</v>
      </c>
      <c r="E696" s="16">
        <v>0</v>
      </c>
      <c r="F696" s="15">
        <v>0</v>
      </c>
    </row>
    <row r="697" spans="1:6" ht="15.75">
      <c r="A697" s="12">
        <v>688</v>
      </c>
      <c r="B697" s="14" t="s">
        <v>129</v>
      </c>
      <c r="C697" s="14" t="s">
        <v>130</v>
      </c>
      <c r="D697" s="14" t="s">
        <v>29</v>
      </c>
      <c r="E697" s="16">
        <v>-2.07</v>
      </c>
      <c r="F697" s="15">
        <v>2200</v>
      </c>
    </row>
    <row r="698" spans="1:6" ht="15.75">
      <c r="A698" s="12">
        <v>689</v>
      </c>
      <c r="B698" s="14" t="s">
        <v>131</v>
      </c>
      <c r="C698" s="14" t="s">
        <v>132</v>
      </c>
      <c r="D698" s="14" t="s">
        <v>29</v>
      </c>
      <c r="E698" s="16">
        <v>12.99</v>
      </c>
      <c r="F698" s="15">
        <v>5300</v>
      </c>
    </row>
    <row r="699" spans="1:6" ht="15.75">
      <c r="A699" s="12">
        <v>690</v>
      </c>
      <c r="B699" s="14" t="s">
        <v>147</v>
      </c>
      <c r="C699" s="14" t="s">
        <v>148</v>
      </c>
      <c r="D699" s="14" t="s">
        <v>29</v>
      </c>
      <c r="E699" s="16">
        <v>19</v>
      </c>
      <c r="F699" s="15">
        <v>7300</v>
      </c>
    </row>
    <row r="700" spans="1:6" ht="15.75">
      <c r="A700" s="12">
        <v>691</v>
      </c>
      <c r="B700" s="14" t="s">
        <v>153</v>
      </c>
      <c r="C700" s="14" t="s">
        <v>154</v>
      </c>
      <c r="D700" s="14" t="s">
        <v>29</v>
      </c>
      <c r="E700" s="16">
        <v>10</v>
      </c>
      <c r="F700" s="15">
        <v>13200</v>
      </c>
    </row>
    <row r="701" spans="1:6" ht="15.75">
      <c r="A701" s="12">
        <v>692</v>
      </c>
      <c r="B701" s="14" t="s">
        <v>155</v>
      </c>
      <c r="C701" s="14" t="s">
        <v>156</v>
      </c>
      <c r="D701" s="14" t="s">
        <v>29</v>
      </c>
      <c r="E701" s="16">
        <v>0</v>
      </c>
      <c r="F701" s="15">
        <v>0</v>
      </c>
    </row>
    <row r="702" spans="1:6" ht="15.75">
      <c r="A702" s="12">
        <v>693</v>
      </c>
      <c r="B702" s="14" t="s">
        <v>163</v>
      </c>
      <c r="C702" s="14" t="s">
        <v>164</v>
      </c>
      <c r="D702" s="14" t="s">
        <v>29</v>
      </c>
      <c r="E702" s="16">
        <v>79.58</v>
      </c>
      <c r="F702" s="15">
        <v>16500</v>
      </c>
    </row>
    <row r="703" spans="1:6" ht="15.75">
      <c r="A703" s="12">
        <v>694</v>
      </c>
      <c r="B703" s="14" t="s">
        <v>171</v>
      </c>
      <c r="C703" s="14" t="s">
        <v>172</v>
      </c>
      <c r="D703" s="14" t="s">
        <v>29</v>
      </c>
      <c r="E703" s="16">
        <v>-8.25</v>
      </c>
      <c r="F703" s="15">
        <v>50000</v>
      </c>
    </row>
    <row r="704" spans="1:6" ht="15.75">
      <c r="A704" s="12">
        <v>695</v>
      </c>
      <c r="B704" s="14" t="s">
        <v>173</v>
      </c>
      <c r="C704" s="14" t="s">
        <v>174</v>
      </c>
      <c r="D704" s="14" t="s">
        <v>29</v>
      </c>
      <c r="E704" s="16">
        <v>7.28</v>
      </c>
      <c r="F704" s="15">
        <v>4500</v>
      </c>
    </row>
    <row r="705" spans="1:6" ht="15.75">
      <c r="A705" s="12">
        <v>696</v>
      </c>
      <c r="B705" s="14" t="s">
        <v>181</v>
      </c>
      <c r="C705" s="14" t="s">
        <v>182</v>
      </c>
      <c r="D705" s="14" t="s">
        <v>29</v>
      </c>
      <c r="E705" s="16">
        <v>8.37</v>
      </c>
      <c r="F705" s="15">
        <v>0</v>
      </c>
    </row>
    <row r="706" spans="1:6" ht="15.75">
      <c r="A706" s="12">
        <v>697</v>
      </c>
      <c r="B706" s="14" t="s">
        <v>183</v>
      </c>
      <c r="C706" s="14" t="s">
        <v>184</v>
      </c>
      <c r="D706" s="14" t="s">
        <v>29</v>
      </c>
      <c r="E706" s="16">
        <v>18.91</v>
      </c>
      <c r="F706" s="15">
        <v>17100</v>
      </c>
    </row>
    <row r="707" spans="1:6" ht="15.75">
      <c r="A707" s="12">
        <v>698</v>
      </c>
      <c r="B707" s="14" t="s">
        <v>185</v>
      </c>
      <c r="C707" s="14" t="s">
        <v>186</v>
      </c>
      <c r="D707" s="14" t="s">
        <v>29</v>
      </c>
      <c r="E707" s="16">
        <v>-0.87</v>
      </c>
      <c r="F707" s="15">
        <v>1100</v>
      </c>
    </row>
    <row r="708" spans="1:6" ht="15.75">
      <c r="A708" s="12">
        <v>699</v>
      </c>
      <c r="B708" s="14" t="s">
        <v>189</v>
      </c>
      <c r="C708" s="14" t="s">
        <v>190</v>
      </c>
      <c r="D708" s="14" t="s">
        <v>29</v>
      </c>
      <c r="E708" s="16">
        <v>6.7</v>
      </c>
      <c r="F708" s="15">
        <v>7500</v>
      </c>
    </row>
    <row r="709" spans="1:6" ht="15.75">
      <c r="A709" s="12">
        <v>700</v>
      </c>
      <c r="B709" s="14" t="s">
        <v>193</v>
      </c>
      <c r="C709" s="14" t="s">
        <v>194</v>
      </c>
      <c r="D709" s="14" t="s">
        <v>29</v>
      </c>
      <c r="E709" s="16">
        <v>5.32</v>
      </c>
      <c r="F709" s="15">
        <v>3500</v>
      </c>
    </row>
    <row r="710" spans="1:6" ht="15.75">
      <c r="A710" s="12">
        <v>701</v>
      </c>
      <c r="B710" s="14" t="s">
        <v>197</v>
      </c>
      <c r="C710" s="14" t="s">
        <v>198</v>
      </c>
      <c r="D710" s="14" t="s">
        <v>29</v>
      </c>
      <c r="E710" s="16">
        <v>45.82</v>
      </c>
      <c r="F710" s="15">
        <v>41000</v>
      </c>
    </row>
    <row r="711" spans="1:6" ht="15.75">
      <c r="A711" s="12">
        <v>702</v>
      </c>
      <c r="B711" s="14" t="s">
        <v>203</v>
      </c>
      <c r="C711" s="14" t="s">
        <v>204</v>
      </c>
      <c r="D711" s="14" t="s">
        <v>29</v>
      </c>
      <c r="E711" s="16">
        <v>10.9</v>
      </c>
      <c r="F711" s="15">
        <v>16000</v>
      </c>
    </row>
    <row r="712" spans="1:6" ht="15.75">
      <c r="A712" s="12">
        <v>703</v>
      </c>
      <c r="B712" s="14" t="s">
        <v>207</v>
      </c>
      <c r="C712" s="14" t="s">
        <v>208</v>
      </c>
      <c r="D712" s="14" t="s">
        <v>29</v>
      </c>
      <c r="E712" s="16">
        <v>49.81</v>
      </c>
      <c r="F712" s="15">
        <v>900</v>
      </c>
    </row>
    <row r="713" spans="1:6" ht="15.75">
      <c r="A713" s="12">
        <v>704</v>
      </c>
      <c r="B713" s="14" t="s">
        <v>209</v>
      </c>
      <c r="C713" s="14" t="s">
        <v>210</v>
      </c>
      <c r="D713" s="14" t="s">
        <v>29</v>
      </c>
      <c r="E713" s="16">
        <v>9.58</v>
      </c>
      <c r="F713" s="15">
        <v>5500</v>
      </c>
    </row>
    <row r="714" spans="1:6" ht="15.75">
      <c r="A714" s="12">
        <v>705</v>
      </c>
      <c r="B714" s="14" t="s">
        <v>217</v>
      </c>
      <c r="C714" s="14" t="s">
        <v>218</v>
      </c>
      <c r="D714" s="14" t="s">
        <v>29</v>
      </c>
      <c r="E714" s="16">
        <v>100.44</v>
      </c>
      <c r="F714" s="15">
        <v>6400</v>
      </c>
    </row>
    <row r="715" spans="1:6" ht="15.75">
      <c r="A715" s="12">
        <v>706</v>
      </c>
      <c r="B715" s="14" t="s">
        <v>225</v>
      </c>
      <c r="C715" s="14" t="s">
        <v>226</v>
      </c>
      <c r="D715" s="14" t="s">
        <v>29</v>
      </c>
      <c r="E715" s="16">
        <v>46.29</v>
      </c>
      <c r="F715" s="15">
        <v>11000</v>
      </c>
    </row>
    <row r="716" spans="1:6" ht="15.75">
      <c r="A716" s="12">
        <v>707</v>
      </c>
      <c r="B716" s="14" t="s">
        <v>229</v>
      </c>
      <c r="C716" s="14" t="s">
        <v>230</v>
      </c>
      <c r="D716" s="14" t="s">
        <v>29</v>
      </c>
      <c r="E716" s="16">
        <v>0</v>
      </c>
      <c r="F716" s="15">
        <v>0</v>
      </c>
    </row>
    <row r="717" spans="1:6" ht="15.75">
      <c r="A717" s="12">
        <v>708</v>
      </c>
      <c r="B717" s="14" t="s">
        <v>233</v>
      </c>
      <c r="C717" s="14" t="s">
        <v>234</v>
      </c>
      <c r="D717" s="14" t="s">
        <v>29</v>
      </c>
      <c r="E717" s="16">
        <v>10.19</v>
      </c>
      <c r="F717" s="15">
        <v>24900</v>
      </c>
    </row>
    <row r="718" spans="1:6" ht="15.75">
      <c r="A718" s="12">
        <v>709</v>
      </c>
      <c r="B718" s="14" t="s">
        <v>239</v>
      </c>
      <c r="C718" s="14" t="s">
        <v>240</v>
      </c>
      <c r="D718" s="14" t="s">
        <v>29</v>
      </c>
      <c r="E718" s="16">
        <v>18.91</v>
      </c>
      <c r="F718" s="15">
        <v>10000</v>
      </c>
    </row>
    <row r="719" spans="1:6" ht="15.75">
      <c r="A719" s="12">
        <v>710</v>
      </c>
      <c r="B719" s="14" t="s">
        <v>243</v>
      </c>
      <c r="C719" s="14" t="s">
        <v>244</v>
      </c>
      <c r="D719" s="14" t="s">
        <v>29</v>
      </c>
      <c r="E719" s="16">
        <v>6.75</v>
      </c>
      <c r="F719" s="15">
        <v>15800</v>
      </c>
    </row>
    <row r="720" spans="1:6" ht="15.75">
      <c r="A720" s="12">
        <v>711</v>
      </c>
      <c r="B720" s="14" t="s">
        <v>245</v>
      </c>
      <c r="C720" s="14" t="s">
        <v>246</v>
      </c>
      <c r="D720" s="14" t="s">
        <v>29</v>
      </c>
      <c r="E720" s="16">
        <v>-11.82</v>
      </c>
      <c r="F720" s="15">
        <v>3000</v>
      </c>
    </row>
    <row r="721" spans="1:6" ht="15.75">
      <c r="A721" s="12">
        <v>712</v>
      </c>
      <c r="B721" s="14" t="s">
        <v>253</v>
      </c>
      <c r="C721" s="14" t="s">
        <v>254</v>
      </c>
      <c r="D721" s="14" t="s">
        <v>29</v>
      </c>
      <c r="E721" s="16">
        <v>7.29</v>
      </c>
      <c r="F721" s="15">
        <v>11200</v>
      </c>
    </row>
    <row r="722" spans="1:6" ht="15.75">
      <c r="A722" s="12">
        <v>713</v>
      </c>
      <c r="B722" s="14" t="s">
        <v>255</v>
      </c>
      <c r="C722" s="14" t="s">
        <v>256</v>
      </c>
      <c r="D722" s="14" t="s">
        <v>29</v>
      </c>
      <c r="E722" s="16">
        <v>4.56</v>
      </c>
      <c r="F722" s="15">
        <v>0</v>
      </c>
    </row>
    <row r="723" spans="1:6" ht="15.75">
      <c r="A723" s="12">
        <v>714</v>
      </c>
      <c r="B723" s="14" t="s">
        <v>273</v>
      </c>
      <c r="C723" s="14" t="s">
        <v>274</v>
      </c>
      <c r="D723" s="14" t="s">
        <v>29</v>
      </c>
      <c r="E723" s="16">
        <v>35.24</v>
      </c>
      <c r="F723" s="15">
        <v>0</v>
      </c>
    </row>
    <row r="724" spans="1:6" ht="15.75">
      <c r="A724" s="12">
        <v>715</v>
      </c>
      <c r="B724" s="14" t="s">
        <v>283</v>
      </c>
      <c r="C724" s="14" t="s">
        <v>284</v>
      </c>
      <c r="D724" s="14" t="s">
        <v>29</v>
      </c>
      <c r="E724" s="16">
        <v>12.44</v>
      </c>
      <c r="F724" s="15">
        <v>45000</v>
      </c>
    </row>
    <row r="725" spans="1:6" ht="15.75">
      <c r="A725" s="12">
        <v>716</v>
      </c>
      <c r="B725" s="14" t="s">
        <v>287</v>
      </c>
      <c r="C725" s="14" t="s">
        <v>288</v>
      </c>
      <c r="D725" s="14" t="s">
        <v>29</v>
      </c>
      <c r="E725" s="16">
        <v>104.34</v>
      </c>
      <c r="F725" s="15">
        <v>9500</v>
      </c>
    </row>
    <row r="726" spans="1:6" ht="15.75">
      <c r="A726" s="12">
        <v>717</v>
      </c>
      <c r="B726" s="14" t="s">
        <v>289</v>
      </c>
      <c r="C726" s="14" t="s">
        <v>290</v>
      </c>
      <c r="D726" s="14" t="s">
        <v>29</v>
      </c>
      <c r="E726" s="16">
        <v>-0.55</v>
      </c>
      <c r="F726" s="15">
        <v>1400</v>
      </c>
    </row>
    <row r="727" spans="1:6" ht="15.75">
      <c r="A727" s="12">
        <v>718</v>
      </c>
      <c r="B727" s="14" t="s">
        <v>293</v>
      </c>
      <c r="C727" s="14" t="s">
        <v>294</v>
      </c>
      <c r="D727" s="14" t="s">
        <v>29</v>
      </c>
      <c r="E727" s="16">
        <v>15.84</v>
      </c>
      <c r="F727" s="15">
        <v>26500</v>
      </c>
    </row>
    <row r="728" spans="1:6" ht="15.75">
      <c r="A728" s="12">
        <v>719</v>
      </c>
      <c r="B728" s="14" t="s">
        <v>295</v>
      </c>
      <c r="C728" s="14" t="s">
        <v>296</v>
      </c>
      <c r="D728" s="14" t="s">
        <v>29</v>
      </c>
      <c r="E728" s="16">
        <v>10.79</v>
      </c>
      <c r="F728" s="15">
        <v>23500</v>
      </c>
    </row>
    <row r="729" spans="1:6" ht="15.75">
      <c r="A729" s="12">
        <v>720</v>
      </c>
      <c r="B729" s="14" t="s">
        <v>301</v>
      </c>
      <c r="C729" s="14" t="s">
        <v>302</v>
      </c>
      <c r="D729" s="14" t="s">
        <v>29</v>
      </c>
      <c r="E729" s="16">
        <v>28.74</v>
      </c>
      <c r="F729" s="15">
        <v>12600</v>
      </c>
    </row>
    <row r="730" spans="1:6" ht="15.75">
      <c r="A730" s="12">
        <v>721</v>
      </c>
      <c r="B730" s="14" t="s">
        <v>307</v>
      </c>
      <c r="C730" s="14" t="s">
        <v>308</v>
      </c>
      <c r="D730" s="14" t="s">
        <v>29</v>
      </c>
      <c r="E730" s="16">
        <v>7.09</v>
      </c>
      <c r="F730" s="15">
        <v>11500</v>
      </c>
    </row>
    <row r="731" spans="1:6" ht="15.75">
      <c r="A731" s="12">
        <v>722</v>
      </c>
      <c r="B731" s="14" t="s">
        <v>323</v>
      </c>
      <c r="C731" s="14" t="s">
        <v>324</v>
      </c>
      <c r="D731" s="14" t="s">
        <v>29</v>
      </c>
      <c r="E731" s="16">
        <v>0.94</v>
      </c>
      <c r="F731" s="15">
        <v>1000</v>
      </c>
    </row>
    <row r="732" spans="1:6" ht="15.75">
      <c r="A732" s="12">
        <v>723</v>
      </c>
      <c r="B732" s="14" t="s">
        <v>337</v>
      </c>
      <c r="C732" s="14" t="s">
        <v>338</v>
      </c>
      <c r="D732" s="14" t="s">
        <v>29</v>
      </c>
      <c r="E732" s="16">
        <v>-8.77</v>
      </c>
      <c r="F732" s="15">
        <v>11000</v>
      </c>
    </row>
    <row r="733" spans="1:6" ht="15.75">
      <c r="A733" s="12">
        <v>724</v>
      </c>
      <c r="B733" s="14" t="s">
        <v>341</v>
      </c>
      <c r="C733" s="14" t="s">
        <v>342</v>
      </c>
      <c r="D733" s="14" t="s">
        <v>29</v>
      </c>
      <c r="E733" s="16">
        <v>4.93</v>
      </c>
      <c r="F733" s="15">
        <v>8700</v>
      </c>
    </row>
    <row r="734" spans="1:6" ht="15.75">
      <c r="A734" s="12">
        <v>725</v>
      </c>
      <c r="B734" s="14" t="s">
        <v>345</v>
      </c>
      <c r="C734" s="14" t="s">
        <v>346</v>
      </c>
      <c r="D734" s="14" t="s">
        <v>29</v>
      </c>
      <c r="E734" s="16">
        <v>2.7</v>
      </c>
      <c r="F734" s="15">
        <v>5100</v>
      </c>
    </row>
    <row r="735" spans="1:6" ht="15.75">
      <c r="A735" s="12">
        <v>726</v>
      </c>
      <c r="B735" s="14" t="s">
        <v>349</v>
      </c>
      <c r="C735" s="14" t="s">
        <v>350</v>
      </c>
      <c r="D735" s="14" t="s">
        <v>29</v>
      </c>
      <c r="E735" s="16">
        <v>-1.63</v>
      </c>
      <c r="F735" s="15">
        <v>10400</v>
      </c>
    </row>
    <row r="736" spans="1:6" ht="15.75">
      <c r="A736" s="12">
        <v>727</v>
      </c>
      <c r="B736" s="14" t="s">
        <v>359</v>
      </c>
      <c r="C736" s="14" t="s">
        <v>360</v>
      </c>
      <c r="D736" s="14" t="s">
        <v>29</v>
      </c>
      <c r="E736" s="16">
        <v>2.48</v>
      </c>
      <c r="F736" s="15">
        <v>21100</v>
      </c>
    </row>
    <row r="737" spans="1:6" ht="15.75">
      <c r="A737" s="12">
        <v>728</v>
      </c>
      <c r="B737" s="14" t="s">
        <v>361</v>
      </c>
      <c r="C737" s="14" t="s">
        <v>362</v>
      </c>
      <c r="D737" s="14" t="s">
        <v>29</v>
      </c>
      <c r="E737" s="16">
        <v>11.95</v>
      </c>
      <c r="F737" s="15">
        <v>3600</v>
      </c>
    </row>
    <row r="738" spans="1:6" ht="15.75">
      <c r="A738" s="12">
        <v>729</v>
      </c>
      <c r="B738" s="14" t="s">
        <v>365</v>
      </c>
      <c r="C738" s="14" t="s">
        <v>366</v>
      </c>
      <c r="D738" s="14" t="s">
        <v>29</v>
      </c>
      <c r="E738" s="16">
        <v>0</v>
      </c>
      <c r="F738" s="15">
        <v>0</v>
      </c>
    </row>
    <row r="739" spans="1:6" ht="15.75">
      <c r="A739" s="12">
        <v>730</v>
      </c>
      <c r="B739" s="14" t="s">
        <v>367</v>
      </c>
      <c r="C739" s="14" t="s">
        <v>368</v>
      </c>
      <c r="D739" s="14" t="s">
        <v>29</v>
      </c>
      <c r="E739" s="16">
        <v>7.35</v>
      </c>
      <c r="F739" s="15">
        <v>25000</v>
      </c>
    </row>
    <row r="740" spans="1:6" ht="15.75">
      <c r="A740" s="12">
        <v>731</v>
      </c>
      <c r="B740" s="14" t="s">
        <v>381</v>
      </c>
      <c r="C740" s="14" t="s">
        <v>382</v>
      </c>
      <c r="D740" s="14" t="s">
        <v>29</v>
      </c>
      <c r="E740" s="16">
        <v>-0.66</v>
      </c>
      <c r="F740" s="15">
        <v>2100</v>
      </c>
    </row>
    <row r="741" spans="1:6" ht="15.75">
      <c r="A741" s="12">
        <v>732</v>
      </c>
      <c r="B741" s="14" t="s">
        <v>383</v>
      </c>
      <c r="C741" s="14" t="s">
        <v>384</v>
      </c>
      <c r="D741" s="14" t="s">
        <v>29</v>
      </c>
      <c r="E741" s="16">
        <v>-0.08</v>
      </c>
      <c r="F741" s="15">
        <v>900</v>
      </c>
    </row>
    <row r="742" spans="1:6" ht="15.75">
      <c r="A742" s="12">
        <v>733</v>
      </c>
      <c r="B742" s="14" t="s">
        <v>385</v>
      </c>
      <c r="C742" s="14" t="s">
        <v>386</v>
      </c>
      <c r="D742" s="14" t="s">
        <v>29</v>
      </c>
      <c r="E742" s="16">
        <v>8.81</v>
      </c>
      <c r="F742" s="15">
        <v>29000</v>
      </c>
    </row>
    <row r="743" spans="1:6" ht="15.75">
      <c r="A743" s="12">
        <v>734</v>
      </c>
      <c r="B743" s="14" t="s">
        <v>387</v>
      </c>
      <c r="C743" s="14" t="s">
        <v>388</v>
      </c>
      <c r="D743" s="14" t="s">
        <v>29</v>
      </c>
      <c r="E743" s="16">
        <v>21.71</v>
      </c>
      <c r="F743" s="15">
        <v>7200</v>
      </c>
    </row>
    <row r="744" spans="1:6" ht="15.75">
      <c r="A744" s="12">
        <v>735</v>
      </c>
      <c r="B744" s="14" t="s">
        <v>393</v>
      </c>
      <c r="C744" s="14" t="s">
        <v>394</v>
      </c>
      <c r="D744" s="14" t="s">
        <v>29</v>
      </c>
      <c r="E744" s="16">
        <v>12.73</v>
      </c>
      <c r="F744" s="15">
        <v>5200</v>
      </c>
    </row>
    <row r="745" spans="1:6" ht="15.75">
      <c r="A745" s="12">
        <v>736</v>
      </c>
      <c r="B745" s="14" t="s">
        <v>411</v>
      </c>
      <c r="C745" s="14" t="s">
        <v>412</v>
      </c>
      <c r="D745" s="14" t="s">
        <v>29</v>
      </c>
      <c r="E745" s="16">
        <v>0</v>
      </c>
      <c r="F745" s="15">
        <v>0</v>
      </c>
    </row>
    <row r="746" spans="1:6" ht="15.75">
      <c r="A746" s="12">
        <v>737</v>
      </c>
      <c r="B746" s="14" t="s">
        <v>413</v>
      </c>
      <c r="C746" s="14" t="s">
        <v>414</v>
      </c>
      <c r="D746" s="14" t="s">
        <v>29</v>
      </c>
      <c r="E746" s="16">
        <v>9.6</v>
      </c>
      <c r="F746" s="15">
        <v>5900</v>
      </c>
    </row>
    <row r="747" spans="1:6" ht="15.75">
      <c r="A747" s="12">
        <v>738</v>
      </c>
      <c r="B747" s="14" t="s">
        <v>423</v>
      </c>
      <c r="C747" s="14" t="s">
        <v>424</v>
      </c>
      <c r="D747" s="14" t="s">
        <v>29</v>
      </c>
      <c r="E747" s="16">
        <v>20.32</v>
      </c>
      <c r="F747" s="15">
        <v>38800</v>
      </c>
    </row>
    <row r="748" spans="1:6" ht="15.75">
      <c r="A748" s="12">
        <v>739</v>
      </c>
      <c r="B748" s="14" t="s">
        <v>425</v>
      </c>
      <c r="C748" s="14" t="s">
        <v>426</v>
      </c>
      <c r="D748" s="14" t="s">
        <v>29</v>
      </c>
      <c r="E748" s="16">
        <v>-90.25</v>
      </c>
      <c r="F748" s="15">
        <v>6900</v>
      </c>
    </row>
    <row r="749" spans="1:6" ht="15.75">
      <c r="A749" s="12">
        <v>740</v>
      </c>
      <c r="B749" s="14" t="s">
        <v>435</v>
      </c>
      <c r="C749" s="14" t="s">
        <v>436</v>
      </c>
      <c r="D749" s="14" t="s">
        <v>29</v>
      </c>
      <c r="E749" s="16">
        <v>12.14</v>
      </c>
      <c r="F749" s="15">
        <v>15000</v>
      </c>
    </row>
    <row r="750" spans="1:6" ht="15.75">
      <c r="A750" s="12">
        <v>741</v>
      </c>
      <c r="B750" s="14" t="s">
        <v>437</v>
      </c>
      <c r="C750" s="14" t="s">
        <v>438</v>
      </c>
      <c r="D750" s="14" t="s">
        <v>29</v>
      </c>
      <c r="E750" s="16">
        <v>-0.52</v>
      </c>
      <c r="F750" s="15">
        <v>2200</v>
      </c>
    </row>
    <row r="751" spans="1:6" ht="15.75">
      <c r="A751" s="12">
        <v>742</v>
      </c>
      <c r="B751" s="14" t="s">
        <v>439</v>
      </c>
      <c r="C751" s="14" t="s">
        <v>440</v>
      </c>
      <c r="D751" s="14" t="s">
        <v>29</v>
      </c>
      <c r="E751" s="16">
        <v>12.78</v>
      </c>
      <c r="F751" s="15">
        <v>14600</v>
      </c>
    </row>
    <row r="752" spans="1:6" ht="15.75">
      <c r="A752" s="12">
        <v>743</v>
      </c>
      <c r="B752" s="14" t="s">
        <v>445</v>
      </c>
      <c r="C752" s="14" t="s">
        <v>446</v>
      </c>
      <c r="D752" s="14" t="s">
        <v>29</v>
      </c>
      <c r="E752" s="16">
        <v>12.95</v>
      </c>
      <c r="F752" s="15">
        <v>24500</v>
      </c>
    </row>
    <row r="753" spans="1:6" ht="15.75">
      <c r="A753" s="12">
        <v>744</v>
      </c>
      <c r="B753" s="14" t="s">
        <v>447</v>
      </c>
      <c r="C753" s="14" t="s">
        <v>448</v>
      </c>
      <c r="D753" s="14" t="s">
        <v>29</v>
      </c>
      <c r="E753" s="16">
        <v>0</v>
      </c>
      <c r="F753" s="15">
        <v>0</v>
      </c>
    </row>
    <row r="754" spans="1:6" ht="15.75">
      <c r="A754" s="12">
        <v>745</v>
      </c>
      <c r="B754" s="14" t="s">
        <v>449</v>
      </c>
      <c r="C754" s="14" t="s">
        <v>450</v>
      </c>
      <c r="D754" s="14" t="s">
        <v>29</v>
      </c>
      <c r="E754" s="16">
        <v>-8.92</v>
      </c>
      <c r="F754" s="15">
        <v>6500</v>
      </c>
    </row>
    <row r="755" spans="1:6" ht="15.75">
      <c r="A755" s="12">
        <v>746</v>
      </c>
      <c r="B755" s="14" t="s">
        <v>453</v>
      </c>
      <c r="C755" s="14" t="s">
        <v>454</v>
      </c>
      <c r="D755" s="14" t="s">
        <v>29</v>
      </c>
      <c r="E755" s="16">
        <v>7.03</v>
      </c>
      <c r="F755" s="15">
        <v>12600</v>
      </c>
    </row>
    <row r="756" spans="1:6" ht="15.75">
      <c r="A756" s="12">
        <v>747</v>
      </c>
      <c r="B756" s="14" t="s">
        <v>459</v>
      </c>
      <c r="C756" s="14" t="s">
        <v>460</v>
      </c>
      <c r="D756" s="14" t="s">
        <v>29</v>
      </c>
      <c r="E756" s="16">
        <v>6.62</v>
      </c>
      <c r="F756" s="15">
        <v>11600</v>
      </c>
    </row>
    <row r="757" spans="1:6" ht="15.75">
      <c r="A757" s="12">
        <v>748</v>
      </c>
      <c r="B757" s="14" t="s">
        <v>477</v>
      </c>
      <c r="C757" s="14" t="s">
        <v>478</v>
      </c>
      <c r="D757" s="14" t="s">
        <v>29</v>
      </c>
      <c r="E757" s="16">
        <v>0</v>
      </c>
      <c r="F757" s="15">
        <v>0</v>
      </c>
    </row>
    <row r="758" spans="1:6" ht="15.75">
      <c r="A758" s="12">
        <v>749</v>
      </c>
      <c r="B758" s="14" t="s">
        <v>481</v>
      </c>
      <c r="C758" s="14" t="s">
        <v>482</v>
      </c>
      <c r="D758" s="14" t="s">
        <v>29</v>
      </c>
      <c r="E758" s="16">
        <v>4.28</v>
      </c>
      <c r="F758" s="15">
        <v>7400</v>
      </c>
    </row>
    <row r="759" spans="1:6" ht="15.75">
      <c r="A759" s="12">
        <v>750</v>
      </c>
      <c r="B759" s="14" t="s">
        <v>485</v>
      </c>
      <c r="C759" s="14" t="s">
        <v>486</v>
      </c>
      <c r="D759" s="14" t="s">
        <v>29</v>
      </c>
      <c r="E759" s="16">
        <v>10.78</v>
      </c>
      <c r="F759" s="15">
        <v>10000</v>
      </c>
    </row>
    <row r="760" spans="1:6" ht="15.75">
      <c r="A760" s="12">
        <v>751</v>
      </c>
      <c r="B760" s="14" t="s">
        <v>489</v>
      </c>
      <c r="C760" s="14" t="s">
        <v>490</v>
      </c>
      <c r="D760" s="14" t="s">
        <v>29</v>
      </c>
      <c r="E760" s="16">
        <v>7.93</v>
      </c>
      <c r="F760" s="15">
        <v>11600</v>
      </c>
    </row>
    <row r="761" spans="1:6" ht="15.75">
      <c r="A761" s="12">
        <v>752</v>
      </c>
      <c r="B761" s="14" t="s">
        <v>491</v>
      </c>
      <c r="C761" s="14" t="s">
        <v>492</v>
      </c>
      <c r="D761" s="14" t="s">
        <v>29</v>
      </c>
      <c r="E761" s="16">
        <v>4.26</v>
      </c>
      <c r="F761" s="15">
        <v>10800</v>
      </c>
    </row>
    <row r="762" spans="1:6" ht="15.75">
      <c r="A762" s="12">
        <v>753</v>
      </c>
      <c r="B762" s="14" t="s">
        <v>493</v>
      </c>
      <c r="C762" s="14" t="s">
        <v>494</v>
      </c>
      <c r="D762" s="14" t="s">
        <v>29</v>
      </c>
      <c r="E762" s="16">
        <v>-0.63</v>
      </c>
      <c r="F762" s="15">
        <v>8500</v>
      </c>
    </row>
    <row r="763" spans="1:6" ht="15.75">
      <c r="A763" s="12">
        <v>754</v>
      </c>
      <c r="B763" s="14" t="s">
        <v>499</v>
      </c>
      <c r="C763" s="14" t="s">
        <v>500</v>
      </c>
      <c r="D763" s="14" t="s">
        <v>29</v>
      </c>
      <c r="E763" s="16">
        <v>3.64</v>
      </c>
      <c r="F763" s="15">
        <v>2400</v>
      </c>
    </row>
    <row r="764" spans="1:6" ht="15.75">
      <c r="A764" s="12">
        <v>755</v>
      </c>
      <c r="B764" s="14" t="s">
        <v>527</v>
      </c>
      <c r="C764" s="14" t="s">
        <v>528</v>
      </c>
      <c r="D764" s="14" t="s">
        <v>29</v>
      </c>
      <c r="E764" s="16">
        <v>3.24</v>
      </c>
      <c r="F764" s="15">
        <v>1800</v>
      </c>
    </row>
    <row r="765" spans="1:6" ht="15.75">
      <c r="A765" s="12">
        <v>756</v>
      </c>
      <c r="B765" s="14" t="s">
        <v>555</v>
      </c>
      <c r="C765" s="14" t="s">
        <v>556</v>
      </c>
      <c r="D765" s="14" t="s">
        <v>29</v>
      </c>
      <c r="E765" s="16">
        <v>14.65</v>
      </c>
      <c r="F765" s="15">
        <v>20400</v>
      </c>
    </row>
    <row r="766" spans="1:6" ht="15.75">
      <c r="A766" s="12">
        <v>757</v>
      </c>
      <c r="B766" s="14" t="s">
        <v>557</v>
      </c>
      <c r="C766" s="14" t="s">
        <v>558</v>
      </c>
      <c r="D766" s="14" t="s">
        <v>29</v>
      </c>
      <c r="E766" s="16">
        <v>11.34</v>
      </c>
      <c r="F766" s="15">
        <v>23300</v>
      </c>
    </row>
    <row r="767" spans="1:6" ht="15.75">
      <c r="A767" s="12">
        <v>758</v>
      </c>
      <c r="B767" s="14" t="s">
        <v>559</v>
      </c>
      <c r="C767" s="14" t="s">
        <v>560</v>
      </c>
      <c r="D767" s="14" t="s">
        <v>29</v>
      </c>
      <c r="E767" s="16">
        <v>3.73</v>
      </c>
      <c r="F767" s="15">
        <v>4400</v>
      </c>
    </row>
    <row r="768" spans="1:6" ht="15.75">
      <c r="A768" s="12">
        <v>759</v>
      </c>
      <c r="B768" s="14" t="s">
        <v>561</v>
      </c>
      <c r="C768" s="14" t="s">
        <v>562</v>
      </c>
      <c r="D768" s="14" t="s">
        <v>29</v>
      </c>
      <c r="E768" s="16">
        <v>-0.95</v>
      </c>
      <c r="F768" s="15">
        <v>700</v>
      </c>
    </row>
    <row r="769" spans="1:6" ht="15.75">
      <c r="A769" s="12">
        <v>760</v>
      </c>
      <c r="B769" s="14" t="s">
        <v>563</v>
      </c>
      <c r="C769" s="14" t="s">
        <v>564</v>
      </c>
      <c r="D769" s="14" t="s">
        <v>29</v>
      </c>
      <c r="E769" s="16">
        <v>8.35</v>
      </c>
      <c r="F769" s="15">
        <v>25900</v>
      </c>
    </row>
    <row r="770" spans="1:6" ht="15.75">
      <c r="A770" s="12">
        <v>761</v>
      </c>
      <c r="B770" s="14" t="s">
        <v>575</v>
      </c>
      <c r="C770" s="14" t="s">
        <v>576</v>
      </c>
      <c r="D770" s="14" t="s">
        <v>29</v>
      </c>
      <c r="E770" s="16">
        <v>14.3</v>
      </c>
      <c r="F770" s="15">
        <v>8000</v>
      </c>
    </row>
    <row r="771" spans="1:6" ht="15.75">
      <c r="A771" s="12">
        <v>762</v>
      </c>
      <c r="B771" s="14" t="s">
        <v>581</v>
      </c>
      <c r="C771" s="14" t="s">
        <v>582</v>
      </c>
      <c r="D771" s="14" t="s">
        <v>29</v>
      </c>
      <c r="E771" s="16">
        <v>120.47</v>
      </c>
      <c r="F771" s="15">
        <v>0</v>
      </c>
    </row>
    <row r="772" spans="1:6" ht="15.75">
      <c r="A772" s="12">
        <v>763</v>
      </c>
      <c r="B772" s="14" t="s">
        <v>583</v>
      </c>
      <c r="C772" s="14" t="s">
        <v>584</v>
      </c>
      <c r="D772" s="14" t="s">
        <v>29</v>
      </c>
      <c r="E772" s="16">
        <v>0</v>
      </c>
      <c r="F772" s="15">
        <v>0</v>
      </c>
    </row>
    <row r="773" spans="1:6" ht="15.75">
      <c r="A773" s="12">
        <v>764</v>
      </c>
      <c r="B773" s="14" t="s">
        <v>585</v>
      </c>
      <c r="C773" s="14" t="s">
        <v>586</v>
      </c>
      <c r="D773" s="14" t="s">
        <v>29</v>
      </c>
      <c r="E773" s="16">
        <v>5.99</v>
      </c>
      <c r="F773" s="15">
        <v>4700</v>
      </c>
    </row>
    <row r="774" spans="1:6" ht="15.75">
      <c r="A774" s="12">
        <v>765</v>
      </c>
      <c r="B774" s="14" t="s">
        <v>589</v>
      </c>
      <c r="C774" s="14" t="s">
        <v>590</v>
      </c>
      <c r="D774" s="14" t="s">
        <v>29</v>
      </c>
      <c r="E774" s="16">
        <v>-0.12</v>
      </c>
      <c r="F774" s="15">
        <v>500</v>
      </c>
    </row>
    <row r="775" spans="1:6" ht="15.75">
      <c r="A775" s="12">
        <v>766</v>
      </c>
      <c r="B775" s="14" t="s">
        <v>591</v>
      </c>
      <c r="C775" s="14" t="s">
        <v>592</v>
      </c>
      <c r="D775" s="14" t="s">
        <v>29</v>
      </c>
      <c r="E775" s="16">
        <v>130.27</v>
      </c>
      <c r="F775" s="15">
        <v>11700</v>
      </c>
    </row>
    <row r="776" spans="1:6" ht="15.75">
      <c r="A776" s="12">
        <v>767</v>
      </c>
      <c r="B776" s="14" t="s">
        <v>601</v>
      </c>
      <c r="C776" s="14" t="s">
        <v>602</v>
      </c>
      <c r="D776" s="14" t="s">
        <v>29</v>
      </c>
      <c r="E776" s="16">
        <v>44.27</v>
      </c>
      <c r="F776" s="15">
        <v>14700</v>
      </c>
    </row>
    <row r="777" spans="1:6" ht="15.75">
      <c r="A777" s="12">
        <v>768</v>
      </c>
      <c r="B777" s="14" t="s">
        <v>615</v>
      </c>
      <c r="C777" s="14" t="s">
        <v>616</v>
      </c>
      <c r="D777" s="14" t="s">
        <v>29</v>
      </c>
      <c r="E777" s="16">
        <v>7.12</v>
      </c>
      <c r="F777" s="15">
        <v>15000</v>
      </c>
    </row>
    <row r="778" spans="1:6" ht="15.75">
      <c r="A778" s="12">
        <v>769</v>
      </c>
      <c r="B778" s="14" t="s">
        <v>619</v>
      </c>
      <c r="C778" s="14" t="s">
        <v>620</v>
      </c>
      <c r="D778" s="14" t="s">
        <v>29</v>
      </c>
      <c r="E778" s="16">
        <v>131.67</v>
      </c>
      <c r="F778" s="15">
        <v>26000</v>
      </c>
    </row>
    <row r="779" spans="1:6" ht="15.75">
      <c r="A779" s="12">
        <v>770</v>
      </c>
      <c r="B779" s="14" t="s">
        <v>627</v>
      </c>
      <c r="C779" s="14" t="s">
        <v>628</v>
      </c>
      <c r="D779" s="14" t="s">
        <v>29</v>
      </c>
      <c r="E779" s="16">
        <v>11.21</v>
      </c>
      <c r="F779" s="15">
        <v>21300</v>
      </c>
    </row>
    <row r="780" spans="1:6" ht="15.75">
      <c r="A780" s="12">
        <v>771</v>
      </c>
      <c r="B780" s="14" t="s">
        <v>639</v>
      </c>
      <c r="C780" s="14" t="s">
        <v>640</v>
      </c>
      <c r="D780" s="14" t="s">
        <v>29</v>
      </c>
      <c r="E780" s="16">
        <v>6.04</v>
      </c>
      <c r="F780" s="15">
        <v>53200</v>
      </c>
    </row>
    <row r="781" spans="1:6" ht="15.75">
      <c r="A781" s="12">
        <v>772</v>
      </c>
      <c r="B781" s="14" t="s">
        <v>645</v>
      </c>
      <c r="C781" s="14" t="s">
        <v>646</v>
      </c>
      <c r="D781" s="14" t="s">
        <v>29</v>
      </c>
      <c r="E781" s="16">
        <v>4.01</v>
      </c>
      <c r="F781" s="15">
        <v>21000</v>
      </c>
    </row>
    <row r="782" spans="1:6" ht="15.75">
      <c r="A782" s="12">
        <v>773</v>
      </c>
      <c r="B782" s="14" t="s">
        <v>647</v>
      </c>
      <c r="C782" s="14" t="s">
        <v>648</v>
      </c>
      <c r="D782" s="14" t="s">
        <v>29</v>
      </c>
      <c r="E782" s="16">
        <v>-0.16</v>
      </c>
      <c r="F782" s="15">
        <v>1400</v>
      </c>
    </row>
    <row r="783" spans="1:6" ht="15.75">
      <c r="A783" s="12">
        <v>774</v>
      </c>
      <c r="B783" s="14" t="s">
        <v>651</v>
      </c>
      <c r="C783" s="14" t="s">
        <v>652</v>
      </c>
      <c r="D783" s="14" t="s">
        <v>29</v>
      </c>
      <c r="E783" s="16">
        <v>6.21</v>
      </c>
      <c r="F783" s="15">
        <v>45500</v>
      </c>
    </row>
    <row r="784" spans="1:6" ht="15.75">
      <c r="A784" s="12">
        <v>775</v>
      </c>
      <c r="B784" s="14" t="s">
        <v>659</v>
      </c>
      <c r="C784" s="14" t="s">
        <v>660</v>
      </c>
      <c r="D784" s="14" t="s">
        <v>29</v>
      </c>
      <c r="E784" s="16">
        <v>7.37</v>
      </c>
      <c r="F784" s="15">
        <v>7000</v>
      </c>
    </row>
    <row r="785" spans="1:6" ht="15.75">
      <c r="A785" s="12">
        <v>776</v>
      </c>
      <c r="B785" s="14" t="s">
        <v>665</v>
      </c>
      <c r="C785" s="14" t="s">
        <v>666</v>
      </c>
      <c r="D785" s="14" t="s">
        <v>29</v>
      </c>
      <c r="E785" s="16">
        <v>-23.09</v>
      </c>
      <c r="F785" s="15">
        <v>10500</v>
      </c>
    </row>
    <row r="786" spans="1:6" ht="15.75">
      <c r="A786" s="12">
        <v>777</v>
      </c>
      <c r="B786" s="14" t="s">
        <v>667</v>
      </c>
      <c r="C786" s="14" t="s">
        <v>668</v>
      </c>
      <c r="D786" s="14" t="s">
        <v>29</v>
      </c>
      <c r="E786" s="16">
        <v>-0.03</v>
      </c>
      <c r="F786" s="15">
        <v>400</v>
      </c>
    </row>
    <row r="787" spans="1:6" ht="15.75">
      <c r="A787" s="12">
        <v>778</v>
      </c>
      <c r="B787" s="14" t="s">
        <v>685</v>
      </c>
      <c r="C787" s="14" t="s">
        <v>686</v>
      </c>
      <c r="D787" s="14" t="s">
        <v>29</v>
      </c>
      <c r="E787" s="16">
        <v>10.65</v>
      </c>
      <c r="F787" s="15">
        <v>8500</v>
      </c>
    </row>
    <row r="788" spans="1:6" ht="15.75">
      <c r="A788" s="12">
        <v>779</v>
      </c>
      <c r="B788" s="14" t="s">
        <v>691</v>
      </c>
      <c r="C788" s="14" t="s">
        <v>692</v>
      </c>
      <c r="D788" s="14" t="s">
        <v>29</v>
      </c>
      <c r="E788" s="16">
        <v>6.13</v>
      </c>
      <c r="F788" s="15">
        <v>18100</v>
      </c>
    </row>
    <row r="789" spans="1:6" ht="15.75">
      <c r="A789" s="12">
        <v>780</v>
      </c>
      <c r="B789" s="14" t="s">
        <v>693</v>
      </c>
      <c r="C789" s="14" t="s">
        <v>694</v>
      </c>
      <c r="D789" s="14" t="s">
        <v>29</v>
      </c>
      <c r="E789" s="16">
        <v>11.58</v>
      </c>
      <c r="F789" s="15">
        <v>12000</v>
      </c>
    </row>
    <row r="790" spans="1:6" ht="15.75">
      <c r="A790" s="12">
        <v>781</v>
      </c>
      <c r="B790" s="14" t="s">
        <v>699</v>
      </c>
      <c r="C790" s="14" t="s">
        <v>700</v>
      </c>
      <c r="D790" s="14" t="s">
        <v>29</v>
      </c>
      <c r="E790" s="16">
        <v>7.1</v>
      </c>
      <c r="F790" s="15">
        <v>39000</v>
      </c>
    </row>
    <row r="791" spans="1:6" ht="15.75">
      <c r="A791" s="12">
        <v>782</v>
      </c>
      <c r="B791" s="14" t="s">
        <v>701</v>
      </c>
      <c r="C791" s="14" t="s">
        <v>702</v>
      </c>
      <c r="D791" s="14" t="s">
        <v>29</v>
      </c>
      <c r="E791" s="16">
        <v>8.75</v>
      </c>
      <c r="F791" s="15">
        <v>8000</v>
      </c>
    </row>
    <row r="792" spans="1:6" ht="15.75">
      <c r="A792" s="12">
        <v>783</v>
      </c>
      <c r="B792" s="14" t="s">
        <v>709</v>
      </c>
      <c r="C792" s="14" t="s">
        <v>710</v>
      </c>
      <c r="D792" s="14" t="s">
        <v>29</v>
      </c>
      <c r="E792" s="16">
        <v>-0.37</v>
      </c>
      <c r="F792" s="15">
        <v>800</v>
      </c>
    </row>
    <row r="793" spans="1:6" ht="15.75">
      <c r="A793" s="12">
        <v>784</v>
      </c>
      <c r="B793" s="14" t="s">
        <v>729</v>
      </c>
      <c r="C793" s="14" t="s">
        <v>730</v>
      </c>
      <c r="D793" s="14" t="s">
        <v>29</v>
      </c>
      <c r="E793" s="16">
        <v>6.41</v>
      </c>
      <c r="F793" s="15">
        <v>3200</v>
      </c>
    </row>
    <row r="794" spans="1:6" ht="15.75">
      <c r="A794" s="12">
        <v>785</v>
      </c>
      <c r="B794" s="14" t="s">
        <v>731</v>
      </c>
      <c r="C794" s="14" t="s">
        <v>732</v>
      </c>
      <c r="D794" s="14" t="s">
        <v>29</v>
      </c>
      <c r="E794" s="16">
        <v>4.71</v>
      </c>
      <c r="F794" s="15">
        <v>11700</v>
      </c>
    </row>
    <row r="795" spans="1:6" ht="15.75">
      <c r="A795" s="12">
        <v>786</v>
      </c>
      <c r="B795" s="14" t="s">
        <v>733</v>
      </c>
      <c r="C795" s="14" t="s">
        <v>734</v>
      </c>
      <c r="D795" s="14" t="s">
        <v>29</v>
      </c>
      <c r="E795" s="16">
        <v>7.92</v>
      </c>
      <c r="F795" s="15">
        <v>11500</v>
      </c>
    </row>
    <row r="796" spans="1:6" ht="15.75">
      <c r="A796" s="12">
        <v>787</v>
      </c>
      <c r="B796" s="14" t="s">
        <v>737</v>
      </c>
      <c r="C796" s="14" t="s">
        <v>738</v>
      </c>
      <c r="D796" s="14" t="s">
        <v>29</v>
      </c>
      <c r="E796" s="16">
        <v>12.87</v>
      </c>
      <c r="F796" s="15">
        <v>16500</v>
      </c>
    </row>
    <row r="797" spans="1:6" ht="15.75">
      <c r="A797" s="12">
        <v>788</v>
      </c>
      <c r="B797" s="14" t="s">
        <v>747</v>
      </c>
      <c r="C797" s="14" t="s">
        <v>748</v>
      </c>
      <c r="D797" s="14" t="s">
        <v>29</v>
      </c>
      <c r="E797" s="16">
        <v>0</v>
      </c>
      <c r="F797" s="15">
        <v>0</v>
      </c>
    </row>
    <row r="798" spans="1:6" ht="15.75">
      <c r="A798" s="12">
        <v>789</v>
      </c>
      <c r="B798" s="14" t="s">
        <v>749</v>
      </c>
      <c r="C798" s="14" t="s">
        <v>750</v>
      </c>
      <c r="D798" s="14" t="s">
        <v>29</v>
      </c>
      <c r="E798" s="16">
        <v>0</v>
      </c>
      <c r="F798" s="15">
        <v>0</v>
      </c>
    </row>
    <row r="799" spans="1:6" ht="15.75">
      <c r="A799" s="12">
        <v>790</v>
      </c>
      <c r="B799" s="14" t="s">
        <v>755</v>
      </c>
      <c r="C799" s="14" t="s">
        <v>756</v>
      </c>
      <c r="D799" s="14" t="s">
        <v>29</v>
      </c>
      <c r="E799" s="16">
        <v>55.49</v>
      </c>
      <c r="F799" s="15">
        <v>4500</v>
      </c>
    </row>
    <row r="800" spans="1:6" ht="15.75">
      <c r="A800" s="12">
        <v>791</v>
      </c>
      <c r="B800" s="14" t="s">
        <v>759</v>
      </c>
      <c r="C800" s="14" t="s">
        <v>760</v>
      </c>
      <c r="D800" s="14" t="s">
        <v>29</v>
      </c>
      <c r="E800" s="16">
        <v>-0.59</v>
      </c>
      <c r="F800" s="15">
        <v>4900</v>
      </c>
    </row>
    <row r="801" spans="1:6" ht="15.75">
      <c r="A801" s="12">
        <v>792</v>
      </c>
      <c r="B801" s="14" t="s">
        <v>765</v>
      </c>
      <c r="C801" s="14" t="s">
        <v>766</v>
      </c>
      <c r="D801" s="14" t="s">
        <v>29</v>
      </c>
      <c r="E801" s="16">
        <v>7.29</v>
      </c>
      <c r="F801" s="15">
        <v>12000</v>
      </c>
    </row>
    <row r="802" spans="1:6" ht="15.75">
      <c r="A802" s="12">
        <v>793</v>
      </c>
      <c r="B802" s="14" t="s">
        <v>769</v>
      </c>
      <c r="C802" s="14" t="s">
        <v>770</v>
      </c>
      <c r="D802" s="14" t="s">
        <v>29</v>
      </c>
      <c r="E802" s="16">
        <v>12.27</v>
      </c>
      <c r="F802" s="15">
        <v>37000</v>
      </c>
    </row>
    <row r="803" spans="1:6" ht="15.75">
      <c r="A803" s="12">
        <v>794</v>
      </c>
      <c r="B803" s="14" t="s">
        <v>773</v>
      </c>
      <c r="C803" s="14" t="s">
        <v>774</v>
      </c>
      <c r="D803" s="14" t="s">
        <v>29</v>
      </c>
      <c r="E803" s="16">
        <v>6.75</v>
      </c>
      <c r="F803" s="15">
        <v>29200</v>
      </c>
    </row>
    <row r="804" spans="1:6" ht="15.75">
      <c r="A804" s="12">
        <v>795</v>
      </c>
      <c r="B804" s="14" t="s">
        <v>777</v>
      </c>
      <c r="C804" s="14" t="s">
        <v>778</v>
      </c>
      <c r="D804" s="14" t="s">
        <v>29</v>
      </c>
      <c r="E804" s="16">
        <v>138.25</v>
      </c>
      <c r="F804" s="15">
        <v>15500</v>
      </c>
    </row>
    <row r="805" spans="1:6" ht="15.75">
      <c r="A805" s="12">
        <v>796</v>
      </c>
      <c r="B805" s="14" t="s">
        <v>781</v>
      </c>
      <c r="C805" s="14" t="s">
        <v>782</v>
      </c>
      <c r="D805" s="14" t="s">
        <v>29</v>
      </c>
      <c r="E805" s="16">
        <v>9.22</v>
      </c>
      <c r="F805" s="15">
        <v>11500</v>
      </c>
    </row>
    <row r="806" spans="1:6" ht="15.75">
      <c r="A806" s="12">
        <v>797</v>
      </c>
      <c r="B806" s="14" t="s">
        <v>783</v>
      </c>
      <c r="C806" s="14" t="s">
        <v>784</v>
      </c>
      <c r="D806" s="14" t="s">
        <v>29</v>
      </c>
      <c r="E806" s="16">
        <v>-0.23</v>
      </c>
      <c r="F806" s="15">
        <v>2000</v>
      </c>
    </row>
    <row r="807" spans="1:6" ht="15.75">
      <c r="A807" s="12">
        <v>798</v>
      </c>
      <c r="B807" s="14" t="s">
        <v>787</v>
      </c>
      <c r="C807" s="14" t="s">
        <v>788</v>
      </c>
      <c r="D807" s="14" t="s">
        <v>29</v>
      </c>
      <c r="E807" s="16">
        <v>8.47</v>
      </c>
      <c r="F807" s="15">
        <v>5700</v>
      </c>
    </row>
    <row r="808" spans="1:6" ht="15.75">
      <c r="A808" s="12">
        <v>799</v>
      </c>
      <c r="B808" s="14" t="s">
        <v>803</v>
      </c>
      <c r="C808" s="14" t="s">
        <v>804</v>
      </c>
      <c r="D808" s="14" t="s">
        <v>29</v>
      </c>
      <c r="E808" s="16">
        <v>6.41</v>
      </c>
      <c r="F808" s="15">
        <v>14000</v>
      </c>
    </row>
    <row r="809" spans="1:6" ht="15.75">
      <c r="A809" s="12">
        <v>800</v>
      </c>
      <c r="B809" s="14" t="s">
        <v>805</v>
      </c>
      <c r="C809" s="14" t="s">
        <v>806</v>
      </c>
      <c r="D809" s="14" t="s">
        <v>29</v>
      </c>
      <c r="E809" s="16">
        <v>4.73</v>
      </c>
      <c r="F809" s="15">
        <v>17500</v>
      </c>
    </row>
    <row r="810" spans="1:6" ht="15.75">
      <c r="A810" s="12">
        <v>801</v>
      </c>
      <c r="B810" s="14" t="s">
        <v>833</v>
      </c>
      <c r="C810" s="14" t="s">
        <v>834</v>
      </c>
      <c r="D810" s="14" t="s">
        <v>29</v>
      </c>
      <c r="E810" s="16">
        <v>0.13</v>
      </c>
      <c r="F810" s="15">
        <v>400</v>
      </c>
    </row>
    <row r="811" spans="1:6" ht="15.75">
      <c r="A811" s="12">
        <v>802</v>
      </c>
      <c r="B811" s="14" t="s">
        <v>841</v>
      </c>
      <c r="C811" s="14" t="s">
        <v>842</v>
      </c>
      <c r="D811" s="14" t="s">
        <v>29</v>
      </c>
      <c r="E811" s="16">
        <v>7.26</v>
      </c>
      <c r="F811" s="15">
        <v>2600</v>
      </c>
    </row>
    <row r="812" spans="1:6" ht="15.75">
      <c r="A812" s="12">
        <v>803</v>
      </c>
      <c r="B812" s="14" t="s">
        <v>849</v>
      </c>
      <c r="C812" s="14" t="s">
        <v>850</v>
      </c>
      <c r="D812" s="14" t="s">
        <v>29</v>
      </c>
      <c r="E812" s="16">
        <v>21.46</v>
      </c>
      <c r="F812" s="15">
        <v>1900</v>
      </c>
    </row>
    <row r="813" spans="1:6" ht="15.75">
      <c r="A813" s="12">
        <v>804</v>
      </c>
      <c r="B813" s="14" t="s">
        <v>851</v>
      </c>
      <c r="C813" s="14" t="s">
        <v>852</v>
      </c>
      <c r="D813" s="14" t="s">
        <v>29</v>
      </c>
      <c r="E813" s="16">
        <v>5.76</v>
      </c>
      <c r="F813" s="15">
        <v>17600</v>
      </c>
    </row>
    <row r="814" spans="1:6" ht="15.75">
      <c r="A814" s="12">
        <v>805</v>
      </c>
      <c r="B814" s="14" t="s">
        <v>879</v>
      </c>
      <c r="C814" s="14" t="s">
        <v>880</v>
      </c>
      <c r="D814" s="14" t="s">
        <v>29</v>
      </c>
      <c r="E814" s="16">
        <v>15.62</v>
      </c>
      <c r="F814" s="15">
        <v>14000</v>
      </c>
    </row>
    <row r="815" spans="1:6" ht="15.75">
      <c r="A815" s="12">
        <v>806</v>
      </c>
      <c r="B815" s="14" t="s">
        <v>885</v>
      </c>
      <c r="C815" s="14" t="s">
        <v>886</v>
      </c>
      <c r="D815" s="14" t="s">
        <v>29</v>
      </c>
      <c r="E815" s="16">
        <v>-0.07</v>
      </c>
      <c r="F815" s="15">
        <v>1200</v>
      </c>
    </row>
    <row r="816" spans="1:6" ht="15.75">
      <c r="A816" s="12">
        <v>807</v>
      </c>
      <c r="B816" s="14" t="s">
        <v>909</v>
      </c>
      <c r="C816" s="14" t="s">
        <v>910</v>
      </c>
      <c r="D816" s="14" t="s">
        <v>29</v>
      </c>
      <c r="E816" s="16">
        <v>7.03</v>
      </c>
      <c r="F816" s="15">
        <v>17000</v>
      </c>
    </row>
    <row r="817" spans="1:6" ht="15.75">
      <c r="A817" s="12">
        <v>808</v>
      </c>
      <c r="B817" s="14" t="s">
        <v>913</v>
      </c>
      <c r="C817" s="14" t="s">
        <v>914</v>
      </c>
      <c r="D817" s="14" t="s">
        <v>29</v>
      </c>
      <c r="E817" s="16">
        <v>6.14</v>
      </c>
      <c r="F817" s="15">
        <v>13500</v>
      </c>
    </row>
    <row r="818" spans="1:6" ht="15.75">
      <c r="A818" s="12">
        <v>809</v>
      </c>
      <c r="B818" s="14" t="s">
        <v>915</v>
      </c>
      <c r="C818" s="14" t="s">
        <v>916</v>
      </c>
      <c r="D818" s="14" t="s">
        <v>29</v>
      </c>
      <c r="E818" s="16">
        <v>-0.45</v>
      </c>
      <c r="F818" s="15">
        <v>3800</v>
      </c>
    </row>
    <row r="819" spans="1:6" ht="15.75">
      <c r="A819" s="12">
        <v>810</v>
      </c>
      <c r="B819" s="14" t="s">
        <v>947</v>
      </c>
      <c r="C819" s="14" t="s">
        <v>948</v>
      </c>
      <c r="D819" s="14" t="s">
        <v>29</v>
      </c>
      <c r="E819" s="16">
        <v>8.23</v>
      </c>
      <c r="F819" s="15">
        <v>5600</v>
      </c>
    </row>
    <row r="820" spans="1:6" ht="15.75">
      <c r="A820" s="12">
        <v>811</v>
      </c>
      <c r="B820" s="14" t="s">
        <v>953</v>
      </c>
      <c r="C820" s="14" t="s">
        <v>954</v>
      </c>
      <c r="D820" s="14" t="s">
        <v>29</v>
      </c>
      <c r="E820" s="16">
        <v>0.17</v>
      </c>
      <c r="F820" s="15">
        <v>900</v>
      </c>
    </row>
    <row r="821" spans="1:6" ht="15.75">
      <c r="A821" s="12">
        <v>812</v>
      </c>
      <c r="B821" s="14" t="s">
        <v>959</v>
      </c>
      <c r="C821" s="14" t="s">
        <v>960</v>
      </c>
      <c r="D821" s="14" t="s">
        <v>29</v>
      </c>
      <c r="E821" s="16">
        <v>4.03</v>
      </c>
      <c r="F821" s="15">
        <v>4800</v>
      </c>
    </row>
    <row r="822" spans="1:6" ht="15.75">
      <c r="A822" s="12">
        <v>813</v>
      </c>
      <c r="B822" s="14" t="s">
        <v>963</v>
      </c>
      <c r="C822" s="14" t="s">
        <v>964</v>
      </c>
      <c r="D822" s="14" t="s">
        <v>29</v>
      </c>
      <c r="E822" s="16">
        <v>7.95</v>
      </c>
      <c r="F822" s="15">
        <v>6500</v>
      </c>
    </row>
    <row r="823" spans="1:6" ht="15.75">
      <c r="A823" s="12">
        <v>814</v>
      </c>
      <c r="B823" s="14" t="s">
        <v>965</v>
      </c>
      <c r="C823" s="14" t="s">
        <v>966</v>
      </c>
      <c r="D823" s="14" t="s">
        <v>29</v>
      </c>
      <c r="E823" s="16">
        <v>-8.92</v>
      </c>
      <c r="F823" s="15">
        <v>15300</v>
      </c>
    </row>
    <row r="824" spans="1:6" ht="15.75">
      <c r="A824" s="12">
        <v>815</v>
      </c>
      <c r="B824" s="14" t="s">
        <v>969</v>
      </c>
      <c r="C824" s="14" t="s">
        <v>970</v>
      </c>
      <c r="D824" s="14" t="s">
        <v>29</v>
      </c>
      <c r="E824" s="16">
        <v>-0.46</v>
      </c>
      <c r="F824" s="15">
        <v>1600</v>
      </c>
    </row>
    <row r="825" spans="1:6" ht="15.75">
      <c r="A825" s="12">
        <v>816</v>
      </c>
      <c r="B825" s="14" t="s">
        <v>977</v>
      </c>
      <c r="C825" s="14" t="s">
        <v>978</v>
      </c>
      <c r="D825" s="14" t="s">
        <v>29</v>
      </c>
      <c r="E825" s="16">
        <v>44.9</v>
      </c>
      <c r="F825" s="15">
        <v>15700</v>
      </c>
    </row>
    <row r="826" spans="1:6" ht="15.75">
      <c r="A826" s="12">
        <v>817</v>
      </c>
      <c r="B826" s="14" t="s">
        <v>980</v>
      </c>
      <c r="C826" s="14" t="s">
        <v>981</v>
      </c>
      <c r="D826" s="14" t="s">
        <v>29</v>
      </c>
      <c r="E826" s="16">
        <v>73.6</v>
      </c>
      <c r="F826" s="15">
        <v>10000</v>
      </c>
    </row>
    <row r="827" spans="1:6" ht="15.75">
      <c r="A827" s="12">
        <v>818</v>
      </c>
      <c r="B827" s="14" t="s">
        <v>982</v>
      </c>
      <c r="C827" s="14" t="s">
        <v>983</v>
      </c>
      <c r="D827" s="14" t="s">
        <v>29</v>
      </c>
      <c r="E827" s="16">
        <v>12.57</v>
      </c>
      <c r="F827" s="15">
        <v>2200</v>
      </c>
    </row>
    <row r="828" spans="1:6" ht="15.75">
      <c r="A828" s="12">
        <v>819</v>
      </c>
      <c r="B828" s="14" t="s">
        <v>984</v>
      </c>
      <c r="C828" s="14" t="s">
        <v>985</v>
      </c>
      <c r="D828" s="14" t="s">
        <v>29</v>
      </c>
      <c r="E828" s="16">
        <v>3.77</v>
      </c>
      <c r="F828" s="15">
        <v>22700</v>
      </c>
    </row>
    <row r="829" spans="1:6" ht="15.75">
      <c r="A829" s="12">
        <v>820</v>
      </c>
      <c r="B829" s="14" t="s">
        <v>986</v>
      </c>
      <c r="C829" s="14" t="s">
        <v>987</v>
      </c>
      <c r="D829" s="14" t="s">
        <v>29</v>
      </c>
      <c r="E829" s="16">
        <v>57.33</v>
      </c>
      <c r="F829" s="15">
        <v>16000</v>
      </c>
    </row>
    <row r="830" spans="1:6" ht="15.75">
      <c r="A830" s="12">
        <v>821</v>
      </c>
      <c r="B830" s="14" t="s">
        <v>988</v>
      </c>
      <c r="C830" s="14" t="s">
        <v>989</v>
      </c>
      <c r="D830" s="14" t="s">
        <v>29</v>
      </c>
      <c r="E830" s="16">
        <v>5.68</v>
      </c>
      <c r="F830" s="15">
        <v>15500</v>
      </c>
    </row>
    <row r="831" spans="1:6" ht="15.75">
      <c r="A831" s="12">
        <v>822</v>
      </c>
      <c r="B831" s="14" t="s">
        <v>992</v>
      </c>
      <c r="C831" s="14" t="s">
        <v>993</v>
      </c>
      <c r="D831" s="14" t="s">
        <v>29</v>
      </c>
      <c r="E831" s="16">
        <v>5.88</v>
      </c>
      <c r="F831" s="15">
        <v>23000</v>
      </c>
    </row>
    <row r="832" spans="1:6" ht="15.75">
      <c r="A832" s="12">
        <v>823</v>
      </c>
      <c r="B832" s="14" t="s">
        <v>998</v>
      </c>
      <c r="C832" s="14" t="s">
        <v>999</v>
      </c>
      <c r="D832" s="14" t="s">
        <v>29</v>
      </c>
      <c r="E832" s="16">
        <v>0</v>
      </c>
      <c r="F832" s="15">
        <v>0</v>
      </c>
    </row>
    <row r="833" spans="1:6" ht="15.75">
      <c r="A833" s="12">
        <v>824</v>
      </c>
      <c r="B833" s="14" t="s">
        <v>1008</v>
      </c>
      <c r="C833" s="14" t="s">
        <v>1009</v>
      </c>
      <c r="D833" s="14" t="s">
        <v>29</v>
      </c>
      <c r="E833" s="16">
        <v>7.89</v>
      </c>
      <c r="F833" s="15">
        <v>65000</v>
      </c>
    </row>
    <row r="834" spans="1:6" ht="15.75">
      <c r="A834" s="12">
        <v>825</v>
      </c>
      <c r="B834" s="14" t="s">
        <v>1010</v>
      </c>
      <c r="C834" s="14" t="s">
        <v>1011</v>
      </c>
      <c r="D834" s="14" t="s">
        <v>29</v>
      </c>
      <c r="E834" s="16">
        <v>7.24</v>
      </c>
      <c r="F834" s="15">
        <v>18600</v>
      </c>
    </row>
    <row r="835" spans="1:6" ht="15.75">
      <c r="A835" s="12">
        <v>826</v>
      </c>
      <c r="B835" s="14" t="s">
        <v>1012</v>
      </c>
      <c r="C835" s="14" t="s">
        <v>1013</v>
      </c>
      <c r="D835" s="14" t="s">
        <v>29</v>
      </c>
      <c r="E835" s="16">
        <v>11.93</v>
      </c>
      <c r="F835" s="15">
        <v>93500</v>
      </c>
    </row>
    <row r="836" spans="1:6" ht="15.75">
      <c r="A836" s="12">
        <v>827</v>
      </c>
      <c r="B836" s="14" t="s">
        <v>1016</v>
      </c>
      <c r="C836" s="14" t="s">
        <v>1017</v>
      </c>
      <c r="D836" s="14" t="s">
        <v>29</v>
      </c>
      <c r="E836" s="16">
        <v>7.54</v>
      </c>
      <c r="F836" s="15">
        <v>12300</v>
      </c>
    </row>
    <row r="837" spans="1:6" ht="15.75">
      <c r="A837" s="12">
        <v>828</v>
      </c>
      <c r="B837" s="14" t="s">
        <v>1018</v>
      </c>
      <c r="C837" s="14" t="s">
        <v>1019</v>
      </c>
      <c r="D837" s="14" t="s">
        <v>29</v>
      </c>
      <c r="E837" s="16">
        <v>13.4</v>
      </c>
      <c r="F837" s="15">
        <v>30500</v>
      </c>
    </row>
    <row r="838" spans="1:6" ht="15.75">
      <c r="A838" s="12">
        <v>829</v>
      </c>
      <c r="B838" s="14" t="s">
        <v>1036</v>
      </c>
      <c r="C838" s="14" t="s">
        <v>1037</v>
      </c>
      <c r="D838" s="14" t="s">
        <v>29</v>
      </c>
      <c r="E838" s="16">
        <v>7.55</v>
      </c>
      <c r="F838" s="15">
        <v>30000</v>
      </c>
    </row>
    <row r="839" spans="1:6" ht="15.75">
      <c r="A839" s="12">
        <v>830</v>
      </c>
      <c r="B839" s="14" t="s">
        <v>2036</v>
      </c>
      <c r="C839" s="14" t="s">
        <v>2037</v>
      </c>
      <c r="D839" s="14" t="s">
        <v>29</v>
      </c>
      <c r="E839" s="16">
        <v>0</v>
      </c>
      <c r="F839" s="14"/>
    </row>
    <row r="840" spans="1:6" ht="15.75">
      <c r="A840" s="12">
        <v>831</v>
      </c>
      <c r="B840" s="14" t="s">
        <v>1044</v>
      </c>
      <c r="C840" s="14" t="s">
        <v>1045</v>
      </c>
      <c r="D840" s="14" t="s">
        <v>29</v>
      </c>
      <c r="E840" s="16">
        <v>5.45</v>
      </c>
      <c r="F840" s="15">
        <v>15800</v>
      </c>
    </row>
    <row r="841" spans="1:6" ht="15.75">
      <c r="A841" s="12">
        <v>832</v>
      </c>
      <c r="B841" s="14" t="s">
        <v>1048</v>
      </c>
      <c r="C841" s="14" t="s">
        <v>1049</v>
      </c>
      <c r="D841" s="14" t="s">
        <v>29</v>
      </c>
      <c r="E841" s="16">
        <v>15.18</v>
      </c>
      <c r="F841" s="15">
        <v>15000</v>
      </c>
    </row>
    <row r="842" spans="1:6" ht="15.75">
      <c r="A842" s="12">
        <v>833</v>
      </c>
      <c r="B842" s="14" t="s">
        <v>1050</v>
      </c>
      <c r="C842" s="14" t="s">
        <v>1051</v>
      </c>
      <c r="D842" s="14" t="s">
        <v>29</v>
      </c>
      <c r="E842" s="16">
        <v>6.55</v>
      </c>
      <c r="F842" s="15">
        <v>17500</v>
      </c>
    </row>
    <row r="843" spans="1:6" ht="15.75">
      <c r="A843" s="12">
        <v>834</v>
      </c>
      <c r="B843" s="14" t="s">
        <v>1052</v>
      </c>
      <c r="C843" s="14" t="s">
        <v>1053</v>
      </c>
      <c r="D843" s="14" t="s">
        <v>29</v>
      </c>
      <c r="E843" s="16">
        <v>-0.02</v>
      </c>
      <c r="F843" s="15">
        <v>500</v>
      </c>
    </row>
    <row r="844" spans="1:6" ht="15.75">
      <c r="A844" s="12">
        <v>835</v>
      </c>
      <c r="B844" s="14" t="s">
        <v>1058</v>
      </c>
      <c r="C844" s="14" t="s">
        <v>1059</v>
      </c>
      <c r="D844" s="14" t="s">
        <v>29</v>
      </c>
      <c r="E844" s="16">
        <v>74.27</v>
      </c>
      <c r="F844" s="15">
        <v>0</v>
      </c>
    </row>
    <row r="845" spans="1:6" ht="15.75">
      <c r="A845" s="12">
        <v>836</v>
      </c>
      <c r="B845" s="14" t="s">
        <v>1066</v>
      </c>
      <c r="C845" s="14" t="s">
        <v>1067</v>
      </c>
      <c r="D845" s="14" t="s">
        <v>29</v>
      </c>
      <c r="E845" s="16">
        <v>-0.08</v>
      </c>
      <c r="F845" s="15">
        <v>500</v>
      </c>
    </row>
    <row r="846" spans="1:6" ht="15.75">
      <c r="A846" s="12">
        <v>837</v>
      </c>
      <c r="B846" s="14" t="s">
        <v>1072</v>
      </c>
      <c r="C846" s="14" t="s">
        <v>1073</v>
      </c>
      <c r="D846" s="14" t="s">
        <v>29</v>
      </c>
      <c r="E846" s="16">
        <v>5.27</v>
      </c>
      <c r="F846" s="15">
        <v>34800</v>
      </c>
    </row>
    <row r="847" spans="1:6" ht="15.75">
      <c r="A847" s="12">
        <v>838</v>
      </c>
      <c r="B847" s="14" t="s">
        <v>1078</v>
      </c>
      <c r="C847" s="14" t="s">
        <v>1079</v>
      </c>
      <c r="D847" s="14" t="s">
        <v>29</v>
      </c>
      <c r="E847" s="16">
        <v>436.57</v>
      </c>
      <c r="F847" s="15">
        <v>6000</v>
      </c>
    </row>
    <row r="848" spans="1:6" ht="15.75">
      <c r="A848" s="12">
        <v>839</v>
      </c>
      <c r="B848" s="14" t="s">
        <v>1108</v>
      </c>
      <c r="C848" s="14" t="s">
        <v>1109</v>
      </c>
      <c r="D848" s="14" t="s">
        <v>29</v>
      </c>
      <c r="E848" s="16">
        <v>-3.82</v>
      </c>
      <c r="F848" s="15">
        <v>9500</v>
      </c>
    </row>
    <row r="849" spans="1:6" ht="15.75">
      <c r="A849" s="12">
        <v>840</v>
      </c>
      <c r="B849" s="14" t="s">
        <v>1110</v>
      </c>
      <c r="C849" s="14" t="s">
        <v>1111</v>
      </c>
      <c r="D849" s="14" t="s">
        <v>29</v>
      </c>
      <c r="E849" s="16">
        <v>3.87</v>
      </c>
      <c r="F849" s="15">
        <v>10900</v>
      </c>
    </row>
    <row r="850" spans="1:6" ht="15.75">
      <c r="A850" s="12">
        <v>841</v>
      </c>
      <c r="B850" s="14" t="s">
        <v>1116</v>
      </c>
      <c r="C850" s="14" t="s">
        <v>1117</v>
      </c>
      <c r="D850" s="14" t="s">
        <v>29</v>
      </c>
      <c r="E850" s="16">
        <v>-7.01</v>
      </c>
      <c r="F850" s="15">
        <v>1500</v>
      </c>
    </row>
    <row r="851" spans="1:6" ht="15.75">
      <c r="A851" s="12">
        <v>842</v>
      </c>
      <c r="B851" s="14" t="s">
        <v>1130</v>
      </c>
      <c r="C851" s="14" t="s">
        <v>1131</v>
      </c>
      <c r="D851" s="14" t="s">
        <v>29</v>
      </c>
      <c r="E851" s="16">
        <v>-31.53</v>
      </c>
      <c r="F851" s="15">
        <v>8000</v>
      </c>
    </row>
    <row r="852" spans="1:6" ht="15.75">
      <c r="A852" s="12">
        <v>843</v>
      </c>
      <c r="B852" s="14" t="s">
        <v>1136</v>
      </c>
      <c r="C852" s="14" t="s">
        <v>1137</v>
      </c>
      <c r="D852" s="14" t="s">
        <v>29</v>
      </c>
      <c r="E852" s="16">
        <v>15.76</v>
      </c>
      <c r="F852" s="15">
        <v>11800</v>
      </c>
    </row>
    <row r="853" spans="1:6" ht="15.75">
      <c r="A853" s="12">
        <v>844</v>
      </c>
      <c r="B853" s="14" t="s">
        <v>1138</v>
      </c>
      <c r="C853" s="14" t="s">
        <v>1139</v>
      </c>
      <c r="D853" s="14" t="s">
        <v>29</v>
      </c>
      <c r="E853" s="16">
        <v>-0.83</v>
      </c>
      <c r="F853" s="15">
        <v>2300</v>
      </c>
    </row>
    <row r="854" spans="1:6" ht="15.75">
      <c r="A854" s="12">
        <v>845</v>
      </c>
      <c r="B854" s="14" t="s">
        <v>1140</v>
      </c>
      <c r="C854" s="14" t="s">
        <v>1141</v>
      </c>
      <c r="D854" s="14" t="s">
        <v>29</v>
      </c>
      <c r="E854" s="16">
        <v>14.18</v>
      </c>
      <c r="F854" s="15">
        <v>18000</v>
      </c>
    </row>
    <row r="855" spans="1:6" ht="15.75">
      <c r="A855" s="12">
        <v>846</v>
      </c>
      <c r="B855" s="14" t="s">
        <v>1148</v>
      </c>
      <c r="C855" s="14" t="s">
        <v>1149</v>
      </c>
      <c r="D855" s="14" t="s">
        <v>29</v>
      </c>
      <c r="E855" s="16">
        <v>11.92</v>
      </c>
      <c r="F855" s="15">
        <v>13900</v>
      </c>
    </row>
    <row r="856" spans="1:6" ht="15.75">
      <c r="A856" s="12">
        <v>847</v>
      </c>
      <c r="B856" s="14" t="s">
        <v>1156</v>
      </c>
      <c r="C856" s="14" t="s">
        <v>1157</v>
      </c>
      <c r="D856" s="14" t="s">
        <v>29</v>
      </c>
      <c r="E856" s="16">
        <v>32.98</v>
      </c>
      <c r="F856" s="15">
        <v>16500</v>
      </c>
    </row>
    <row r="857" spans="1:6" ht="15.75">
      <c r="A857" s="12">
        <v>848</v>
      </c>
      <c r="B857" s="14" t="s">
        <v>1162</v>
      </c>
      <c r="C857" s="14" t="s">
        <v>1163</v>
      </c>
      <c r="D857" s="14" t="s">
        <v>29</v>
      </c>
      <c r="E857" s="16">
        <v>24.14</v>
      </c>
      <c r="F857" s="15">
        <v>6100</v>
      </c>
    </row>
    <row r="858" spans="1:6" ht="15.75">
      <c r="A858" s="12">
        <v>849</v>
      </c>
      <c r="B858" s="14" t="s">
        <v>1166</v>
      </c>
      <c r="C858" s="14" t="s">
        <v>1167</v>
      </c>
      <c r="D858" s="14" t="s">
        <v>29</v>
      </c>
      <c r="E858" s="16">
        <v>19.59</v>
      </c>
      <c r="F858" s="15">
        <v>15900</v>
      </c>
    </row>
    <row r="859" spans="1:6" ht="15.75">
      <c r="A859" s="12">
        <v>850</v>
      </c>
      <c r="B859" s="14" t="s">
        <v>1172</v>
      </c>
      <c r="C859" s="14" t="s">
        <v>1173</v>
      </c>
      <c r="D859" s="14" t="s">
        <v>29</v>
      </c>
      <c r="E859" s="16">
        <v>56.11</v>
      </c>
      <c r="F859" s="15">
        <v>10500</v>
      </c>
    </row>
    <row r="860" spans="1:6" ht="15.75">
      <c r="A860" s="12">
        <v>851</v>
      </c>
      <c r="B860" s="14" t="s">
        <v>1176</v>
      </c>
      <c r="C860" s="14" t="s">
        <v>1177</v>
      </c>
      <c r="D860" s="14" t="s">
        <v>29</v>
      </c>
      <c r="E860" s="16">
        <v>6.94</v>
      </c>
      <c r="F860" s="15">
        <v>9000</v>
      </c>
    </row>
    <row r="861" spans="1:6" ht="15.75">
      <c r="A861" s="12">
        <v>852</v>
      </c>
      <c r="B861" s="14" t="s">
        <v>1182</v>
      </c>
      <c r="C861" s="14" t="s">
        <v>1183</v>
      </c>
      <c r="D861" s="14" t="s">
        <v>29</v>
      </c>
      <c r="E861" s="16">
        <v>-0.33</v>
      </c>
      <c r="F861" s="15">
        <v>1100</v>
      </c>
    </row>
    <row r="862" spans="1:6" ht="15.75">
      <c r="A862" s="12">
        <v>853</v>
      </c>
      <c r="B862" s="14" t="s">
        <v>1192</v>
      </c>
      <c r="C862" s="14" t="s">
        <v>1193</v>
      </c>
      <c r="D862" s="14" t="s">
        <v>29</v>
      </c>
      <c r="E862" s="16">
        <v>7.51</v>
      </c>
      <c r="F862" s="15">
        <v>7000</v>
      </c>
    </row>
    <row r="863" spans="1:6" ht="15.75">
      <c r="A863" s="12">
        <v>854</v>
      </c>
      <c r="B863" s="14" t="s">
        <v>1194</v>
      </c>
      <c r="C863" s="14" t="s">
        <v>1195</v>
      </c>
      <c r="D863" s="14" t="s">
        <v>29</v>
      </c>
      <c r="E863" s="16">
        <v>267.11</v>
      </c>
      <c r="F863" s="15">
        <v>3500</v>
      </c>
    </row>
    <row r="864" spans="1:6" ht="15.75">
      <c r="A864" s="12">
        <v>855</v>
      </c>
      <c r="B864" s="14" t="s">
        <v>1202</v>
      </c>
      <c r="C864" s="14" t="s">
        <v>1203</v>
      </c>
      <c r="D864" s="14" t="s">
        <v>29</v>
      </c>
      <c r="E864" s="16">
        <v>-0.97</v>
      </c>
      <c r="F864" s="15">
        <v>500</v>
      </c>
    </row>
    <row r="865" spans="1:6" ht="15.75">
      <c r="A865" s="12">
        <v>856</v>
      </c>
      <c r="B865" s="14" t="s">
        <v>1206</v>
      </c>
      <c r="C865" s="14" t="s">
        <v>1207</v>
      </c>
      <c r="D865" s="14" t="s">
        <v>29</v>
      </c>
      <c r="E865" s="16">
        <v>5.08</v>
      </c>
      <c r="F865" s="15">
        <v>58000</v>
      </c>
    </row>
    <row r="866" spans="1:6" ht="15.75">
      <c r="A866" s="12">
        <v>857</v>
      </c>
      <c r="B866" s="14" t="s">
        <v>1208</v>
      </c>
      <c r="C866" s="14" t="s">
        <v>1209</v>
      </c>
      <c r="D866" s="14" t="s">
        <v>29</v>
      </c>
      <c r="E866" s="16">
        <v>14.22</v>
      </c>
      <c r="F866" s="15">
        <v>12000</v>
      </c>
    </row>
    <row r="867" spans="1:6" ht="15.75">
      <c r="A867" s="12">
        <v>858</v>
      </c>
      <c r="B867" s="14" t="s">
        <v>1214</v>
      </c>
      <c r="C867" s="14" t="s">
        <v>1215</v>
      </c>
      <c r="D867" s="14" t="s">
        <v>29</v>
      </c>
      <c r="E867" s="16">
        <v>-8.85</v>
      </c>
      <c r="F867" s="15">
        <v>2800</v>
      </c>
    </row>
    <row r="868" spans="1:6" ht="15.75">
      <c r="A868" s="12">
        <v>859</v>
      </c>
      <c r="B868" s="14" t="s">
        <v>1218</v>
      </c>
      <c r="C868" s="14" t="s">
        <v>1219</v>
      </c>
      <c r="D868" s="14" t="s">
        <v>29</v>
      </c>
      <c r="E868" s="16">
        <v>0.11</v>
      </c>
      <c r="F868" s="15">
        <v>700</v>
      </c>
    </row>
    <row r="869" spans="1:6" ht="15.75">
      <c r="A869" s="12">
        <v>860</v>
      </c>
      <c r="B869" s="14" t="s">
        <v>1220</v>
      </c>
      <c r="C869" s="14" t="s">
        <v>1221</v>
      </c>
      <c r="D869" s="14" t="s">
        <v>29</v>
      </c>
      <c r="E869" s="16">
        <v>6.24</v>
      </c>
      <c r="F869" s="15">
        <v>10000</v>
      </c>
    </row>
    <row r="870" spans="1:6" ht="15.75">
      <c r="A870" s="12">
        <v>861</v>
      </c>
      <c r="B870" s="14" t="s">
        <v>1224</v>
      </c>
      <c r="C870" s="14" t="s">
        <v>1225</v>
      </c>
      <c r="D870" s="14" t="s">
        <v>29</v>
      </c>
      <c r="E870" s="16">
        <v>47.81</v>
      </c>
      <c r="F870" s="15">
        <v>1700</v>
      </c>
    </row>
    <row r="871" spans="1:6" ht="15.75">
      <c r="A871" s="12">
        <v>862</v>
      </c>
      <c r="B871" s="14" t="s">
        <v>1228</v>
      </c>
      <c r="C871" s="14" t="s">
        <v>1229</v>
      </c>
      <c r="D871" s="14" t="s">
        <v>29</v>
      </c>
      <c r="E871" s="16">
        <v>-52.18</v>
      </c>
      <c r="F871" s="15">
        <v>14400</v>
      </c>
    </row>
    <row r="872" spans="1:6" ht="15.75">
      <c r="A872" s="12">
        <v>863</v>
      </c>
      <c r="B872" s="14" t="s">
        <v>1230</v>
      </c>
      <c r="C872" s="14" t="s">
        <v>1231</v>
      </c>
      <c r="D872" s="14" t="s">
        <v>29</v>
      </c>
      <c r="E872" s="16">
        <v>14.93</v>
      </c>
      <c r="F872" s="15">
        <v>10500</v>
      </c>
    </row>
    <row r="873" spans="1:6" ht="15.75">
      <c r="A873" s="12">
        <v>864</v>
      </c>
      <c r="B873" s="14" t="s">
        <v>1234</v>
      </c>
      <c r="C873" s="14" t="s">
        <v>1235</v>
      </c>
      <c r="D873" s="14" t="s">
        <v>29</v>
      </c>
      <c r="E873" s="16">
        <v>10.92</v>
      </c>
      <c r="F873" s="15">
        <v>4300</v>
      </c>
    </row>
    <row r="874" spans="1:6" ht="15.75">
      <c r="A874" s="12">
        <v>865</v>
      </c>
      <c r="B874" s="14" t="s">
        <v>1240</v>
      </c>
      <c r="C874" s="14" t="s">
        <v>1241</v>
      </c>
      <c r="D874" s="14" t="s">
        <v>29</v>
      </c>
      <c r="E874" s="16">
        <v>-0.47</v>
      </c>
      <c r="F874" s="15">
        <v>600</v>
      </c>
    </row>
    <row r="875" spans="1:6" ht="15.75">
      <c r="A875" s="12">
        <v>866</v>
      </c>
      <c r="B875" s="14" t="s">
        <v>1274</v>
      </c>
      <c r="C875" s="14" t="s">
        <v>1275</v>
      </c>
      <c r="D875" s="14" t="s">
        <v>29</v>
      </c>
      <c r="E875" s="16">
        <v>2093.03</v>
      </c>
      <c r="F875" s="15">
        <v>7000</v>
      </c>
    </row>
    <row r="876" spans="1:6" ht="15.75">
      <c r="A876" s="12">
        <v>867</v>
      </c>
      <c r="B876" s="14" t="s">
        <v>1280</v>
      </c>
      <c r="C876" s="14" t="s">
        <v>1281</v>
      </c>
      <c r="D876" s="14" t="s">
        <v>29</v>
      </c>
      <c r="E876" s="16">
        <v>-16.15</v>
      </c>
      <c r="F876" s="15">
        <v>2000</v>
      </c>
    </row>
    <row r="877" spans="1:6" ht="15.75">
      <c r="A877" s="12">
        <v>868</v>
      </c>
      <c r="B877" s="14" t="s">
        <v>1282</v>
      </c>
      <c r="C877" s="14" t="s">
        <v>1283</v>
      </c>
      <c r="D877" s="14" t="s">
        <v>29</v>
      </c>
      <c r="E877" s="16">
        <v>-0.25</v>
      </c>
      <c r="F877" s="15">
        <v>500</v>
      </c>
    </row>
    <row r="878" spans="1:6" ht="15.75">
      <c r="A878" s="12">
        <v>869</v>
      </c>
      <c r="B878" s="14" t="s">
        <v>1290</v>
      </c>
      <c r="C878" s="14" t="s">
        <v>1291</v>
      </c>
      <c r="D878" s="14" t="s">
        <v>29</v>
      </c>
      <c r="E878" s="16">
        <v>7.23</v>
      </c>
      <c r="F878" s="15">
        <v>7300</v>
      </c>
    </row>
    <row r="879" spans="1:6" ht="15.75">
      <c r="A879" s="12">
        <v>870</v>
      </c>
      <c r="B879" s="14" t="s">
        <v>1298</v>
      </c>
      <c r="C879" s="14" t="s">
        <v>1299</v>
      </c>
      <c r="D879" s="14" t="s">
        <v>29</v>
      </c>
      <c r="E879" s="16">
        <v>-20.49</v>
      </c>
      <c r="F879" s="15">
        <v>8000</v>
      </c>
    </row>
    <row r="880" spans="1:6" ht="15.75">
      <c r="A880" s="12">
        <v>871</v>
      </c>
      <c r="B880" s="14" t="s">
        <v>1306</v>
      </c>
      <c r="C880" s="14" t="s">
        <v>1307</v>
      </c>
      <c r="D880" s="14" t="s">
        <v>29</v>
      </c>
      <c r="E880" s="16">
        <v>12.19</v>
      </c>
      <c r="F880" s="15">
        <v>18000</v>
      </c>
    </row>
    <row r="881" spans="1:6" ht="15.75">
      <c r="A881" s="12">
        <v>872</v>
      </c>
      <c r="B881" s="14" t="s">
        <v>1316</v>
      </c>
      <c r="C881" s="14" t="s">
        <v>1317</v>
      </c>
      <c r="D881" s="14" t="s">
        <v>29</v>
      </c>
      <c r="E881" s="16">
        <v>103.43</v>
      </c>
      <c r="F881" s="15">
        <v>14000</v>
      </c>
    </row>
    <row r="882" spans="1:6" ht="15.75">
      <c r="A882" s="12">
        <v>873</v>
      </c>
      <c r="B882" s="14" t="s">
        <v>1318</v>
      </c>
      <c r="C882" s="14" t="s">
        <v>1319</v>
      </c>
      <c r="D882" s="14" t="s">
        <v>29</v>
      </c>
      <c r="E882" s="16">
        <v>-0.16</v>
      </c>
      <c r="F882" s="15">
        <v>1100</v>
      </c>
    </row>
    <row r="883" spans="1:6" ht="15.75">
      <c r="A883" s="12">
        <v>874</v>
      </c>
      <c r="B883" s="14" t="s">
        <v>1320</v>
      </c>
      <c r="C883" s="14" t="s">
        <v>1321</v>
      </c>
      <c r="D883" s="14" t="s">
        <v>29</v>
      </c>
      <c r="E883" s="16">
        <v>-5.77</v>
      </c>
      <c r="F883" s="15">
        <v>9500</v>
      </c>
    </row>
    <row r="884" spans="1:6" ht="15.75">
      <c r="A884" s="12">
        <v>875</v>
      </c>
      <c r="B884" s="14" t="s">
        <v>1322</v>
      </c>
      <c r="C884" s="14" t="s">
        <v>1323</v>
      </c>
      <c r="D884" s="14" t="s">
        <v>29</v>
      </c>
      <c r="E884" s="16">
        <v>5.97</v>
      </c>
      <c r="F884" s="15">
        <v>26000</v>
      </c>
    </row>
    <row r="885" spans="1:6" ht="15.75">
      <c r="A885" s="12">
        <v>876</v>
      </c>
      <c r="B885" s="14" t="s">
        <v>1328</v>
      </c>
      <c r="C885" s="14" t="s">
        <v>1329</v>
      </c>
      <c r="D885" s="14" t="s">
        <v>29</v>
      </c>
      <c r="E885" s="16">
        <v>-1.43</v>
      </c>
      <c r="F885" s="15">
        <v>900</v>
      </c>
    </row>
    <row r="886" spans="1:6" ht="15.75">
      <c r="A886" s="12">
        <v>877</v>
      </c>
      <c r="B886" s="14" t="s">
        <v>1334</v>
      </c>
      <c r="C886" s="14" t="s">
        <v>1335</v>
      </c>
      <c r="D886" s="14" t="s">
        <v>29</v>
      </c>
      <c r="E886" s="16">
        <v>16.38</v>
      </c>
      <c r="F886" s="15">
        <v>101000</v>
      </c>
    </row>
    <row r="887" spans="1:6" ht="15.75">
      <c r="A887" s="12">
        <v>878</v>
      </c>
      <c r="B887" s="14" t="s">
        <v>1340</v>
      </c>
      <c r="C887" s="14" t="s">
        <v>1341</v>
      </c>
      <c r="D887" s="14" t="s">
        <v>29</v>
      </c>
      <c r="E887" s="16">
        <v>-623.96</v>
      </c>
      <c r="F887" s="15">
        <v>26400</v>
      </c>
    </row>
    <row r="888" spans="1:6" ht="15.75">
      <c r="A888" s="12">
        <v>879</v>
      </c>
      <c r="B888" s="14" t="s">
        <v>1344</v>
      </c>
      <c r="C888" s="14" t="s">
        <v>1345</v>
      </c>
      <c r="D888" s="14" t="s">
        <v>29</v>
      </c>
      <c r="E888" s="16">
        <v>435.83</v>
      </c>
      <c r="F888" s="15">
        <v>26900</v>
      </c>
    </row>
    <row r="889" spans="1:6" ht="15.75">
      <c r="A889" s="12">
        <v>880</v>
      </c>
      <c r="B889" s="14" t="s">
        <v>1348</v>
      </c>
      <c r="C889" s="14" t="s">
        <v>1349</v>
      </c>
      <c r="D889" s="14" t="s">
        <v>29</v>
      </c>
      <c r="E889" s="16">
        <v>38.75</v>
      </c>
      <c r="F889" s="15">
        <v>1600</v>
      </c>
    </row>
    <row r="890" spans="1:6" ht="15.75">
      <c r="A890" s="12">
        <v>881</v>
      </c>
      <c r="B890" s="14" t="s">
        <v>1354</v>
      </c>
      <c r="C890" s="14" t="s">
        <v>1355</v>
      </c>
      <c r="D890" s="14" t="s">
        <v>29</v>
      </c>
      <c r="E890" s="16">
        <v>-0.92</v>
      </c>
      <c r="F890" s="15">
        <v>4500</v>
      </c>
    </row>
    <row r="891" spans="1:6" ht="15.75">
      <c r="A891" s="12">
        <v>882</v>
      </c>
      <c r="B891" s="14" t="s">
        <v>1364</v>
      </c>
      <c r="C891" s="14" t="s">
        <v>1365</v>
      </c>
      <c r="D891" s="14" t="s">
        <v>29</v>
      </c>
      <c r="E891" s="16">
        <v>-3.46</v>
      </c>
      <c r="F891" s="15">
        <v>2100</v>
      </c>
    </row>
    <row r="892" spans="1:6" ht="15.75">
      <c r="A892" s="12">
        <v>883</v>
      </c>
      <c r="B892" s="14" t="s">
        <v>1368</v>
      </c>
      <c r="C892" s="14" t="s">
        <v>1369</v>
      </c>
      <c r="D892" s="14" t="s">
        <v>29</v>
      </c>
      <c r="E892" s="16">
        <v>-0.64</v>
      </c>
      <c r="F892" s="15">
        <v>1600</v>
      </c>
    </row>
    <row r="893" spans="1:6" ht="15.75">
      <c r="A893" s="12">
        <v>884</v>
      </c>
      <c r="B893" s="14" t="s">
        <v>1372</v>
      </c>
      <c r="C893" s="14" t="s">
        <v>1373</v>
      </c>
      <c r="D893" s="14" t="s">
        <v>29</v>
      </c>
      <c r="E893" s="16">
        <v>15.81</v>
      </c>
      <c r="F893" s="15">
        <v>7400</v>
      </c>
    </row>
    <row r="894" spans="1:6" ht="15.75">
      <c r="A894" s="12">
        <v>885</v>
      </c>
      <c r="B894" s="14" t="s">
        <v>1382</v>
      </c>
      <c r="C894" s="14" t="s">
        <v>1383</v>
      </c>
      <c r="D894" s="14" t="s">
        <v>29</v>
      </c>
      <c r="E894" s="16">
        <v>-0.12</v>
      </c>
      <c r="F894" s="15">
        <v>800</v>
      </c>
    </row>
    <row r="895" spans="1:6" ht="15.75">
      <c r="A895" s="12">
        <v>886</v>
      </c>
      <c r="B895" s="14" t="s">
        <v>1388</v>
      </c>
      <c r="C895" s="14" t="s">
        <v>1389</v>
      </c>
      <c r="D895" s="14" t="s">
        <v>29</v>
      </c>
      <c r="E895" s="16">
        <v>-0.89</v>
      </c>
      <c r="F895" s="15">
        <v>1700</v>
      </c>
    </row>
    <row r="896" spans="1:6" ht="15.75">
      <c r="A896" s="12">
        <v>887</v>
      </c>
      <c r="B896" s="14" t="s">
        <v>1400</v>
      </c>
      <c r="C896" s="14" t="s">
        <v>1401</v>
      </c>
      <c r="D896" s="14" t="s">
        <v>29</v>
      </c>
      <c r="E896" s="16">
        <v>8.93</v>
      </c>
      <c r="F896" s="15">
        <v>39800</v>
      </c>
    </row>
    <row r="897" spans="1:6" ht="15.75">
      <c r="A897" s="12">
        <v>888</v>
      </c>
      <c r="B897" s="14" t="s">
        <v>1402</v>
      </c>
      <c r="C897" s="14" t="s">
        <v>1403</v>
      </c>
      <c r="D897" s="14" t="s">
        <v>29</v>
      </c>
      <c r="E897" s="16">
        <v>12.01</v>
      </c>
      <c r="F897" s="15">
        <v>1400</v>
      </c>
    </row>
    <row r="898" spans="1:6" ht="15.75">
      <c r="A898" s="12">
        <v>889</v>
      </c>
      <c r="B898" s="14" t="s">
        <v>1404</v>
      </c>
      <c r="C898" s="14" t="s">
        <v>1405</v>
      </c>
      <c r="D898" s="14" t="s">
        <v>29</v>
      </c>
      <c r="E898" s="16">
        <v>6.2</v>
      </c>
      <c r="F898" s="15">
        <v>30100</v>
      </c>
    </row>
    <row r="899" spans="1:6" ht="15.75">
      <c r="A899" s="12">
        <v>890</v>
      </c>
      <c r="B899" s="14" t="s">
        <v>1414</v>
      </c>
      <c r="C899" s="14" t="s">
        <v>1415</v>
      </c>
      <c r="D899" s="14" t="s">
        <v>29</v>
      </c>
      <c r="E899" s="16">
        <v>6.35</v>
      </c>
      <c r="F899" s="15">
        <v>20000</v>
      </c>
    </row>
    <row r="900" spans="1:6" ht="15.75">
      <c r="A900" s="12">
        <v>891</v>
      </c>
      <c r="B900" s="14" t="s">
        <v>1416</v>
      </c>
      <c r="C900" s="14" t="s">
        <v>1417</v>
      </c>
      <c r="D900" s="14" t="s">
        <v>29</v>
      </c>
      <c r="E900" s="16">
        <v>-4.27</v>
      </c>
      <c r="F900" s="15">
        <v>11100</v>
      </c>
    </row>
    <row r="901" spans="1:6" ht="15.75">
      <c r="A901" s="12">
        <v>892</v>
      </c>
      <c r="B901" s="14" t="s">
        <v>1432</v>
      </c>
      <c r="C901" s="14" t="s">
        <v>1433</v>
      </c>
      <c r="D901" s="14" t="s">
        <v>29</v>
      </c>
      <c r="E901" s="16">
        <v>-1.95</v>
      </c>
      <c r="F901" s="15">
        <v>3000</v>
      </c>
    </row>
    <row r="902" spans="1:6" ht="15.75">
      <c r="A902" s="12">
        <v>893</v>
      </c>
      <c r="B902" s="14" t="s">
        <v>1442</v>
      </c>
      <c r="C902" s="14" t="s">
        <v>1443</v>
      </c>
      <c r="D902" s="14" t="s">
        <v>29</v>
      </c>
      <c r="E902" s="16">
        <v>16.99</v>
      </c>
      <c r="F902" s="15">
        <v>13000</v>
      </c>
    </row>
    <row r="903" spans="1:6" ht="15.75">
      <c r="A903" s="12">
        <v>894</v>
      </c>
      <c r="B903" s="14" t="s">
        <v>1444</v>
      </c>
      <c r="C903" s="14" t="s">
        <v>1445</v>
      </c>
      <c r="D903" s="14" t="s">
        <v>29</v>
      </c>
      <c r="E903" s="16">
        <v>10.33</v>
      </c>
      <c r="F903" s="15">
        <v>15500</v>
      </c>
    </row>
    <row r="904" spans="1:6" ht="15.75">
      <c r="A904" s="12">
        <v>895</v>
      </c>
      <c r="B904" s="14" t="s">
        <v>1446</v>
      </c>
      <c r="C904" s="14" t="s">
        <v>1447</v>
      </c>
      <c r="D904" s="14" t="s">
        <v>29</v>
      </c>
      <c r="E904" s="16">
        <v>7.52</v>
      </c>
      <c r="F904" s="15">
        <v>8500</v>
      </c>
    </row>
    <row r="905" spans="1:6" ht="15.75">
      <c r="A905" s="12">
        <v>896</v>
      </c>
      <c r="B905" s="14" t="s">
        <v>1450</v>
      </c>
      <c r="C905" s="14" t="s">
        <v>1451</v>
      </c>
      <c r="D905" s="14" t="s">
        <v>29</v>
      </c>
      <c r="E905" s="16">
        <v>7.87</v>
      </c>
      <c r="F905" s="15">
        <v>24400</v>
      </c>
    </row>
    <row r="906" spans="1:6" ht="15.75">
      <c r="A906" s="12">
        <v>897</v>
      </c>
      <c r="B906" s="14" t="s">
        <v>1455</v>
      </c>
      <c r="C906" s="14" t="s">
        <v>754</v>
      </c>
      <c r="D906" s="14" t="s">
        <v>29</v>
      </c>
      <c r="E906" s="16">
        <v>-9.69</v>
      </c>
      <c r="F906" s="15">
        <v>2600</v>
      </c>
    </row>
    <row r="907" spans="1:6" ht="15.75">
      <c r="A907" s="12">
        <v>898</v>
      </c>
      <c r="B907" s="14" t="s">
        <v>1476</v>
      </c>
      <c r="C907" s="14" t="s">
        <v>1477</v>
      </c>
      <c r="D907" s="14" t="s">
        <v>29</v>
      </c>
      <c r="E907" s="16">
        <v>-1.26</v>
      </c>
      <c r="F907" s="15">
        <v>1900</v>
      </c>
    </row>
    <row r="908" spans="1:6" ht="15.75">
      <c r="A908" s="12">
        <v>899</v>
      </c>
      <c r="B908" s="14" t="s">
        <v>1486</v>
      </c>
      <c r="C908" s="14" t="s">
        <v>1487</v>
      </c>
      <c r="D908" s="14" t="s">
        <v>29</v>
      </c>
      <c r="E908" s="16">
        <v>8.39</v>
      </c>
      <c r="F908" s="15">
        <v>24500</v>
      </c>
    </row>
    <row r="909" spans="1:6" ht="15.75">
      <c r="A909" s="12">
        <v>900</v>
      </c>
      <c r="B909" s="14" t="s">
        <v>1492</v>
      </c>
      <c r="C909" s="14" t="s">
        <v>1493</v>
      </c>
      <c r="D909" s="14" t="s">
        <v>29</v>
      </c>
      <c r="E909" s="16">
        <v>4.39</v>
      </c>
      <c r="F909" s="15">
        <v>15800</v>
      </c>
    </row>
    <row r="910" spans="1:6" ht="15.75">
      <c r="A910" s="12">
        <v>901</v>
      </c>
      <c r="B910" s="14" t="s">
        <v>1496</v>
      </c>
      <c r="C910" s="14" t="s">
        <v>1497</v>
      </c>
      <c r="D910" s="14" t="s">
        <v>29</v>
      </c>
      <c r="E910" s="16">
        <v>6.99</v>
      </c>
      <c r="F910" s="15">
        <v>19100</v>
      </c>
    </row>
    <row r="911" spans="1:6" ht="15.75">
      <c r="A911" s="12">
        <v>902</v>
      </c>
      <c r="B911" s="14" t="s">
        <v>1498</v>
      </c>
      <c r="C911" s="14" t="s">
        <v>1499</v>
      </c>
      <c r="D911" s="14" t="s">
        <v>29</v>
      </c>
      <c r="E911" s="16">
        <v>3.72</v>
      </c>
      <c r="F911" s="15">
        <v>2500</v>
      </c>
    </row>
    <row r="912" spans="1:6" ht="15.75">
      <c r="A912" s="12">
        <v>903</v>
      </c>
      <c r="B912" s="14" t="s">
        <v>1500</v>
      </c>
      <c r="C912" s="14" t="s">
        <v>1501</v>
      </c>
      <c r="D912" s="14" t="s">
        <v>29</v>
      </c>
      <c r="E912" s="16">
        <v>22.88</v>
      </c>
      <c r="F912" s="15">
        <v>12500</v>
      </c>
    </row>
    <row r="913" spans="1:6" ht="15.75">
      <c r="A913" s="12">
        <v>904</v>
      </c>
      <c r="B913" s="14" t="s">
        <v>1506</v>
      </c>
      <c r="C913" s="14" t="s">
        <v>1507</v>
      </c>
      <c r="D913" s="14" t="s">
        <v>29</v>
      </c>
      <c r="E913" s="16">
        <v>34.26</v>
      </c>
      <c r="F913" s="15">
        <v>11500</v>
      </c>
    </row>
    <row r="914" spans="1:6" ht="15.75">
      <c r="A914" s="12">
        <v>905</v>
      </c>
      <c r="B914" s="14" t="s">
        <v>1510</v>
      </c>
      <c r="C914" s="14" t="s">
        <v>1511</v>
      </c>
      <c r="D914" s="14" t="s">
        <v>29</v>
      </c>
      <c r="E914" s="16">
        <v>-96.51</v>
      </c>
      <c r="F914" s="15">
        <v>81000</v>
      </c>
    </row>
    <row r="915" spans="1:6" ht="15.75">
      <c r="A915" s="12">
        <v>906</v>
      </c>
      <c r="B915" s="14" t="s">
        <v>1514</v>
      </c>
      <c r="C915" s="14" t="s">
        <v>1515</v>
      </c>
      <c r="D915" s="14" t="s">
        <v>29</v>
      </c>
      <c r="E915" s="16">
        <v>-4.47</v>
      </c>
      <c r="F915" s="15">
        <v>1400</v>
      </c>
    </row>
    <row r="916" spans="1:6" ht="15.75">
      <c r="A916" s="12">
        <v>907</v>
      </c>
      <c r="B916" s="14" t="s">
        <v>1524</v>
      </c>
      <c r="C916" s="14" t="s">
        <v>1525</v>
      </c>
      <c r="D916" s="14" t="s">
        <v>29</v>
      </c>
      <c r="E916" s="16">
        <v>-4.62</v>
      </c>
      <c r="F916" s="15">
        <v>25000</v>
      </c>
    </row>
    <row r="917" spans="1:6" ht="15.75">
      <c r="A917" s="12">
        <v>908</v>
      </c>
      <c r="B917" s="14" t="s">
        <v>1526</v>
      </c>
      <c r="C917" s="14" t="s">
        <v>1527</v>
      </c>
      <c r="D917" s="14" t="s">
        <v>29</v>
      </c>
      <c r="E917" s="16">
        <v>-0.52</v>
      </c>
      <c r="F917" s="15">
        <v>1200</v>
      </c>
    </row>
    <row r="918" spans="1:6" ht="15.75">
      <c r="A918" s="12">
        <v>909</v>
      </c>
      <c r="B918" s="14" t="s">
        <v>1532</v>
      </c>
      <c r="C918" s="14" t="s">
        <v>1533</v>
      </c>
      <c r="D918" s="14" t="s">
        <v>29</v>
      </c>
      <c r="E918" s="16">
        <v>60.92</v>
      </c>
      <c r="F918" s="15">
        <v>18200</v>
      </c>
    </row>
    <row r="919" spans="1:6" ht="15.75">
      <c r="A919" s="12">
        <v>910</v>
      </c>
      <c r="B919" s="14" t="s">
        <v>1542</v>
      </c>
      <c r="C919" s="14" t="s">
        <v>1543</v>
      </c>
      <c r="D919" s="14" t="s">
        <v>29</v>
      </c>
      <c r="E919" s="16">
        <v>-0.04</v>
      </c>
      <c r="F919" s="15">
        <v>2600</v>
      </c>
    </row>
    <row r="920" spans="1:6" ht="15.75">
      <c r="A920" s="12">
        <v>911</v>
      </c>
      <c r="B920" s="14" t="s">
        <v>1546</v>
      </c>
      <c r="C920" s="14" t="s">
        <v>1547</v>
      </c>
      <c r="D920" s="14" t="s">
        <v>29</v>
      </c>
      <c r="E920" s="16">
        <v>6.34</v>
      </c>
      <c r="F920" s="15">
        <v>45000</v>
      </c>
    </row>
    <row r="921" spans="1:6" ht="15.75">
      <c r="A921" s="12">
        <v>912</v>
      </c>
      <c r="B921" s="14" t="s">
        <v>1549</v>
      </c>
      <c r="C921" s="14" t="s">
        <v>1550</v>
      </c>
      <c r="D921" s="14" t="s">
        <v>29</v>
      </c>
      <c r="E921" s="16">
        <v>5.6</v>
      </c>
      <c r="F921" s="15">
        <v>30000</v>
      </c>
    </row>
    <row r="922" spans="1:6" ht="15.75">
      <c r="A922" s="12">
        <v>913</v>
      </c>
      <c r="B922" s="14" t="s">
        <v>1551</v>
      </c>
      <c r="C922" s="14" t="s">
        <v>1552</v>
      </c>
      <c r="D922" s="14" t="s">
        <v>29</v>
      </c>
      <c r="E922" s="16">
        <v>7.51</v>
      </c>
      <c r="F922" s="15">
        <v>25000</v>
      </c>
    </row>
    <row r="923" spans="1:6" ht="15.75">
      <c r="A923" s="12">
        <v>914</v>
      </c>
      <c r="B923" s="14" t="s">
        <v>1553</v>
      </c>
      <c r="C923" s="14" t="s">
        <v>1554</v>
      </c>
      <c r="D923" s="14" t="s">
        <v>29</v>
      </c>
      <c r="E923" s="16">
        <v>27.95</v>
      </c>
      <c r="F923" s="15">
        <v>13300</v>
      </c>
    </row>
    <row r="924" spans="1:6" ht="15.75">
      <c r="A924" s="12">
        <v>915</v>
      </c>
      <c r="B924" s="14" t="s">
        <v>1557</v>
      </c>
      <c r="C924" s="14" t="s">
        <v>1558</v>
      </c>
      <c r="D924" s="14" t="s">
        <v>29</v>
      </c>
      <c r="E924" s="16">
        <v>109.56</v>
      </c>
      <c r="F924" s="15">
        <v>7300</v>
      </c>
    </row>
    <row r="925" spans="1:6" ht="15.75">
      <c r="A925" s="12">
        <v>916</v>
      </c>
      <c r="B925" s="14" t="s">
        <v>1565</v>
      </c>
      <c r="C925" s="14" t="s">
        <v>1566</v>
      </c>
      <c r="D925" s="14" t="s">
        <v>29</v>
      </c>
      <c r="E925" s="16">
        <v>12.1</v>
      </c>
      <c r="F925" s="15">
        <v>15500</v>
      </c>
    </row>
    <row r="926" spans="1:6" ht="15.75">
      <c r="A926" s="12">
        <v>917</v>
      </c>
      <c r="B926" s="14" t="s">
        <v>1577</v>
      </c>
      <c r="C926" s="14" t="s">
        <v>1578</v>
      </c>
      <c r="D926" s="14" t="s">
        <v>29</v>
      </c>
      <c r="E926" s="16">
        <v>13.37</v>
      </c>
      <c r="F926" s="15">
        <v>50000</v>
      </c>
    </row>
    <row r="927" spans="1:6" ht="15.75">
      <c r="A927" s="12">
        <v>918</v>
      </c>
      <c r="B927" s="14" t="s">
        <v>1579</v>
      </c>
      <c r="C927" s="14" t="s">
        <v>1580</v>
      </c>
      <c r="D927" s="14" t="s">
        <v>29</v>
      </c>
      <c r="E927" s="16">
        <v>-0.27</v>
      </c>
      <c r="F927" s="15">
        <v>1300</v>
      </c>
    </row>
    <row r="928" spans="1:6" ht="15.75">
      <c r="A928" s="12">
        <v>919</v>
      </c>
      <c r="B928" s="14" t="s">
        <v>1601</v>
      </c>
      <c r="C928" s="14" t="s">
        <v>1602</v>
      </c>
      <c r="D928" s="14" t="s">
        <v>29</v>
      </c>
      <c r="E928" s="16">
        <v>16.22</v>
      </c>
      <c r="F928" s="15">
        <v>19100</v>
      </c>
    </row>
    <row r="929" spans="1:6" ht="15.75">
      <c r="A929" s="12">
        <v>920</v>
      </c>
      <c r="B929" s="14" t="s">
        <v>1605</v>
      </c>
      <c r="C929" s="14" t="s">
        <v>1606</v>
      </c>
      <c r="D929" s="14" t="s">
        <v>29</v>
      </c>
      <c r="E929" s="16">
        <v>3.71</v>
      </c>
      <c r="F929" s="15">
        <v>13600</v>
      </c>
    </row>
    <row r="930" spans="1:6" ht="15.75">
      <c r="A930" s="12">
        <v>921</v>
      </c>
      <c r="B930" s="14" t="s">
        <v>1615</v>
      </c>
      <c r="C930" s="14" t="s">
        <v>1616</v>
      </c>
      <c r="D930" s="14" t="s">
        <v>29</v>
      </c>
      <c r="E930" s="16">
        <v>31.04</v>
      </c>
      <c r="F930" s="15">
        <v>4600</v>
      </c>
    </row>
    <row r="931" spans="1:6" ht="15.75">
      <c r="A931" s="12">
        <v>922</v>
      </c>
      <c r="B931" s="14" t="s">
        <v>1627</v>
      </c>
      <c r="C931" s="14" t="s">
        <v>1628</v>
      </c>
      <c r="D931" s="14" t="s">
        <v>29</v>
      </c>
      <c r="E931" s="16">
        <v>5.73</v>
      </c>
      <c r="F931" s="15">
        <v>6900</v>
      </c>
    </row>
    <row r="932" spans="1:6" ht="15.75">
      <c r="A932" s="12">
        <v>923</v>
      </c>
      <c r="B932" s="14" t="s">
        <v>1637</v>
      </c>
      <c r="C932" s="14" t="s">
        <v>1638</v>
      </c>
      <c r="D932" s="14" t="s">
        <v>29</v>
      </c>
      <c r="E932" s="16">
        <v>17.69</v>
      </c>
      <c r="F932" s="15">
        <v>5100</v>
      </c>
    </row>
    <row r="933" spans="1:6" ht="15.75">
      <c r="A933" s="12">
        <v>924</v>
      </c>
      <c r="B933" s="14" t="s">
        <v>1647</v>
      </c>
      <c r="C933" s="14" t="s">
        <v>1648</v>
      </c>
      <c r="D933" s="14" t="s">
        <v>29</v>
      </c>
      <c r="E933" s="16">
        <v>4.11</v>
      </c>
      <c r="F933" s="15">
        <v>9100</v>
      </c>
    </row>
    <row r="934" spans="1:6" ht="15.75">
      <c r="A934" s="12">
        <v>925</v>
      </c>
      <c r="B934" s="14" t="s">
        <v>1653</v>
      </c>
      <c r="C934" s="14" t="s">
        <v>1654</v>
      </c>
      <c r="D934" s="14" t="s">
        <v>29</v>
      </c>
      <c r="E934" s="16">
        <v>3.96</v>
      </c>
      <c r="F934" s="15">
        <v>19000</v>
      </c>
    </row>
    <row r="935" spans="1:6" ht="15.75">
      <c r="A935" s="12">
        <v>926</v>
      </c>
      <c r="B935" s="14" t="s">
        <v>1663</v>
      </c>
      <c r="C935" s="14" t="s">
        <v>1664</v>
      </c>
      <c r="D935" s="14" t="s">
        <v>29</v>
      </c>
      <c r="E935" s="16">
        <v>19.55</v>
      </c>
      <c r="F935" s="15">
        <v>10300</v>
      </c>
    </row>
    <row r="936" spans="1:6" ht="15.75">
      <c r="A936" s="12">
        <v>927</v>
      </c>
      <c r="B936" s="14" t="s">
        <v>1669</v>
      </c>
      <c r="C936" s="14" t="s">
        <v>1670</v>
      </c>
      <c r="D936" s="14" t="s">
        <v>29</v>
      </c>
      <c r="E936" s="16">
        <v>4.64</v>
      </c>
      <c r="F936" s="15">
        <v>10400</v>
      </c>
    </row>
    <row r="937" spans="1:6" ht="15.75">
      <c r="A937" s="12">
        <v>928</v>
      </c>
      <c r="B937" s="14" t="s">
        <v>1673</v>
      </c>
      <c r="C937" s="14" t="s">
        <v>1674</v>
      </c>
      <c r="D937" s="14" t="s">
        <v>29</v>
      </c>
      <c r="E937" s="16">
        <v>-3.43</v>
      </c>
      <c r="F937" s="15">
        <v>15000</v>
      </c>
    </row>
    <row r="938" spans="1:6" ht="15.75">
      <c r="A938" s="12">
        <v>929</v>
      </c>
      <c r="B938" s="14" t="s">
        <v>1677</v>
      </c>
      <c r="C938" s="14" t="s">
        <v>1678</v>
      </c>
      <c r="D938" s="14" t="s">
        <v>29</v>
      </c>
      <c r="E938" s="16">
        <v>9.35</v>
      </c>
      <c r="F938" s="15">
        <v>3100</v>
      </c>
    </row>
    <row r="939" spans="1:6" ht="15.75">
      <c r="A939" s="12">
        <v>930</v>
      </c>
      <c r="B939" s="14" t="s">
        <v>1681</v>
      </c>
      <c r="C939" s="14" t="s">
        <v>1682</v>
      </c>
      <c r="D939" s="14" t="s">
        <v>29</v>
      </c>
      <c r="E939" s="16">
        <v>5.93</v>
      </c>
      <c r="F939" s="15">
        <v>11100</v>
      </c>
    </row>
    <row r="940" spans="1:6" ht="15.75">
      <c r="A940" s="12">
        <v>931</v>
      </c>
      <c r="B940" s="14" t="s">
        <v>1683</v>
      </c>
      <c r="C940" s="14" t="s">
        <v>1684</v>
      </c>
      <c r="D940" s="14" t="s">
        <v>29</v>
      </c>
      <c r="E940" s="16">
        <v>6.33</v>
      </c>
      <c r="F940" s="15">
        <v>3200</v>
      </c>
    </row>
    <row r="941" spans="1:6" ht="15.75">
      <c r="A941" s="12">
        <v>932</v>
      </c>
      <c r="B941" s="14" t="s">
        <v>1695</v>
      </c>
      <c r="C941" s="14" t="s">
        <v>1696</v>
      </c>
      <c r="D941" s="14" t="s">
        <v>29</v>
      </c>
      <c r="E941" s="16">
        <v>6.22</v>
      </c>
      <c r="F941" s="15">
        <v>61500</v>
      </c>
    </row>
    <row r="942" spans="1:6" ht="15.75">
      <c r="A942" s="12">
        <v>933</v>
      </c>
      <c r="B942" s="14" t="s">
        <v>1697</v>
      </c>
      <c r="C942" s="14" t="s">
        <v>1698</v>
      </c>
      <c r="D942" s="14" t="s">
        <v>29</v>
      </c>
      <c r="E942" s="16">
        <v>23.9</v>
      </c>
      <c r="F942" s="15">
        <v>9000</v>
      </c>
    </row>
    <row r="943" spans="1:6" ht="15.75">
      <c r="A943" s="12">
        <v>934</v>
      </c>
      <c r="B943" s="14" t="s">
        <v>1713</v>
      </c>
      <c r="C943" s="14" t="s">
        <v>1714</v>
      </c>
      <c r="D943" s="14" t="s">
        <v>29</v>
      </c>
      <c r="E943" s="16">
        <v>31.54</v>
      </c>
      <c r="F943" s="15">
        <v>6100</v>
      </c>
    </row>
    <row r="944" spans="1:6" ht="15.75">
      <c r="A944" s="12">
        <v>935</v>
      </c>
      <c r="B944" s="14" t="s">
        <v>1715</v>
      </c>
      <c r="C944" s="14" t="s">
        <v>1716</v>
      </c>
      <c r="D944" s="14" t="s">
        <v>29</v>
      </c>
      <c r="E944" s="16">
        <v>-5.82</v>
      </c>
      <c r="F944" s="15">
        <v>8500</v>
      </c>
    </row>
    <row r="945" spans="1:6" ht="15.75">
      <c r="A945" s="12">
        <v>936</v>
      </c>
      <c r="B945" s="14" t="s">
        <v>1731</v>
      </c>
      <c r="C945" s="14" t="s">
        <v>1732</v>
      </c>
      <c r="D945" s="14" t="s">
        <v>29</v>
      </c>
      <c r="E945" s="16">
        <v>0.38</v>
      </c>
      <c r="F945" s="15">
        <v>1400</v>
      </c>
    </row>
    <row r="946" spans="1:6" ht="15.75">
      <c r="A946" s="12">
        <v>937</v>
      </c>
      <c r="B946" s="14" t="s">
        <v>1741</v>
      </c>
      <c r="C946" s="14" t="s">
        <v>1742</v>
      </c>
      <c r="D946" s="14" t="s">
        <v>29</v>
      </c>
      <c r="E946" s="16">
        <v>8.29</v>
      </c>
      <c r="F946" s="15">
        <v>6000</v>
      </c>
    </row>
    <row r="947" spans="1:6" ht="15.75">
      <c r="A947" s="12">
        <v>938</v>
      </c>
      <c r="B947" s="14" t="s">
        <v>1743</v>
      </c>
      <c r="C947" s="14" t="s">
        <v>1744</v>
      </c>
      <c r="D947" s="14" t="s">
        <v>29</v>
      </c>
      <c r="E947" s="16">
        <v>4.33</v>
      </c>
      <c r="F947" s="15">
        <v>8100</v>
      </c>
    </row>
    <row r="948" spans="1:6" ht="15.75">
      <c r="A948" s="12">
        <v>939</v>
      </c>
      <c r="B948" s="14" t="s">
        <v>1745</v>
      </c>
      <c r="C948" s="14" t="s">
        <v>1746</v>
      </c>
      <c r="D948" s="14" t="s">
        <v>29</v>
      </c>
      <c r="E948" s="16">
        <v>0</v>
      </c>
      <c r="F948" s="15">
        <v>0</v>
      </c>
    </row>
    <row r="949" spans="1:6" ht="15.75">
      <c r="A949" s="12">
        <v>940</v>
      </c>
      <c r="B949" s="14" t="s">
        <v>1751</v>
      </c>
      <c r="C949" s="14" t="s">
        <v>1752</v>
      </c>
      <c r="D949" s="14" t="s">
        <v>29</v>
      </c>
      <c r="E949" s="16">
        <v>-0.61</v>
      </c>
      <c r="F949" s="15">
        <v>700</v>
      </c>
    </row>
    <row r="950" spans="1:6" ht="15.75">
      <c r="A950" s="12">
        <v>941</v>
      </c>
      <c r="B950" s="14" t="s">
        <v>1755</v>
      </c>
      <c r="C950" s="14" t="s">
        <v>1756</v>
      </c>
      <c r="D950" s="14" t="s">
        <v>29</v>
      </c>
      <c r="E950" s="16">
        <v>-0.21</v>
      </c>
      <c r="F950" s="15">
        <v>700</v>
      </c>
    </row>
    <row r="951" spans="1:6" ht="15.75">
      <c r="A951" s="12">
        <v>942</v>
      </c>
      <c r="B951" s="14" t="s">
        <v>1773</v>
      </c>
      <c r="C951" s="14" t="s">
        <v>1353</v>
      </c>
      <c r="D951" s="14" t="s">
        <v>29</v>
      </c>
      <c r="E951" s="16">
        <v>-0.21</v>
      </c>
      <c r="F951" s="15">
        <v>2000</v>
      </c>
    </row>
    <row r="952" spans="1:6" ht="15.75">
      <c r="A952" s="12">
        <v>943</v>
      </c>
      <c r="B952" s="14" t="s">
        <v>1780</v>
      </c>
      <c r="C952" s="14" t="s">
        <v>1781</v>
      </c>
      <c r="D952" s="14" t="s">
        <v>29</v>
      </c>
      <c r="E952" s="16">
        <v>4.12</v>
      </c>
      <c r="F952" s="15">
        <v>10600</v>
      </c>
    </row>
    <row r="953" spans="1:6" ht="15.75">
      <c r="A953" s="12">
        <v>944</v>
      </c>
      <c r="B953" s="14" t="s">
        <v>1798</v>
      </c>
      <c r="C953" s="14" t="s">
        <v>1799</v>
      </c>
      <c r="D953" s="14" t="s">
        <v>29</v>
      </c>
      <c r="E953" s="16">
        <v>-0.39</v>
      </c>
      <c r="F953" s="15">
        <v>1300</v>
      </c>
    </row>
    <row r="954" spans="1:6" ht="15.75">
      <c r="A954" s="12">
        <v>945</v>
      </c>
      <c r="B954" s="14" t="s">
        <v>1800</v>
      </c>
      <c r="C954" s="14" t="s">
        <v>1801</v>
      </c>
      <c r="D954" s="14" t="s">
        <v>29</v>
      </c>
      <c r="E954" s="16">
        <v>6.09</v>
      </c>
      <c r="F954" s="15">
        <v>3300</v>
      </c>
    </row>
    <row r="955" spans="1:6" ht="15.75">
      <c r="A955" s="12">
        <v>946</v>
      </c>
      <c r="B955" s="14" t="s">
        <v>1804</v>
      </c>
      <c r="C955" s="14" t="s">
        <v>1805</v>
      </c>
      <c r="D955" s="14" t="s">
        <v>29</v>
      </c>
      <c r="E955" s="16">
        <v>4.48</v>
      </c>
      <c r="F955" s="15">
        <v>26800</v>
      </c>
    </row>
    <row r="956" spans="1:6" ht="15.75">
      <c r="A956" s="12">
        <v>947</v>
      </c>
      <c r="B956" s="14" t="s">
        <v>1808</v>
      </c>
      <c r="C956" s="14" t="s">
        <v>1809</v>
      </c>
      <c r="D956" s="14" t="s">
        <v>29</v>
      </c>
      <c r="E956" s="16">
        <v>9.07</v>
      </c>
      <c r="F956" s="15">
        <v>16200</v>
      </c>
    </row>
    <row r="957" spans="1:6" ht="15.75">
      <c r="A957" s="12">
        <v>948</v>
      </c>
      <c r="B957" s="14" t="s">
        <v>1822</v>
      </c>
      <c r="C957" s="14" t="s">
        <v>1823</v>
      </c>
      <c r="D957" s="14" t="s">
        <v>29</v>
      </c>
      <c r="E957" s="16">
        <v>125.67</v>
      </c>
      <c r="F957" s="15">
        <v>73000</v>
      </c>
    </row>
    <row r="958" spans="1:6" ht="15.75">
      <c r="A958" s="12">
        <v>949</v>
      </c>
      <c r="B958" s="14" t="s">
        <v>1824</v>
      </c>
      <c r="C958" s="14" t="s">
        <v>1825</v>
      </c>
      <c r="D958" s="14" t="s">
        <v>29</v>
      </c>
      <c r="E958" s="16">
        <v>-1.72</v>
      </c>
      <c r="F958" s="15">
        <v>1400</v>
      </c>
    </row>
    <row r="959" spans="1:6" ht="15.75">
      <c r="A959" s="12">
        <v>950</v>
      </c>
      <c r="B959" s="14" t="s">
        <v>1826</v>
      </c>
      <c r="C959" s="14" t="s">
        <v>1827</v>
      </c>
      <c r="D959" s="14" t="s">
        <v>29</v>
      </c>
      <c r="E959" s="16">
        <v>23.6</v>
      </c>
      <c r="F959" s="15">
        <v>12000</v>
      </c>
    </row>
    <row r="960" spans="1:6" ht="15.75">
      <c r="A960" s="12">
        <v>951</v>
      </c>
      <c r="B960" s="14" t="s">
        <v>1832</v>
      </c>
      <c r="C960" s="14" t="s">
        <v>1833</v>
      </c>
      <c r="D960" s="14" t="s">
        <v>29</v>
      </c>
      <c r="E960" s="16">
        <v>11.17</v>
      </c>
      <c r="F960" s="15">
        <v>13900</v>
      </c>
    </row>
    <row r="961" spans="1:6" ht="15.75">
      <c r="A961" s="12">
        <v>952</v>
      </c>
      <c r="B961" s="14" t="s">
        <v>1840</v>
      </c>
      <c r="C961" s="14" t="s">
        <v>1841</v>
      </c>
      <c r="D961" s="14" t="s">
        <v>29</v>
      </c>
      <c r="E961" s="16">
        <v>21.85</v>
      </c>
      <c r="F961" s="15">
        <v>6700</v>
      </c>
    </row>
    <row r="962" spans="1:6" ht="15.75">
      <c r="A962" s="12">
        <v>953</v>
      </c>
      <c r="B962" s="14" t="s">
        <v>1844</v>
      </c>
      <c r="C962" s="14" t="s">
        <v>1845</v>
      </c>
      <c r="D962" s="14" t="s">
        <v>29</v>
      </c>
      <c r="E962" s="16">
        <v>-1.35</v>
      </c>
      <c r="F962" s="15">
        <v>1100</v>
      </c>
    </row>
    <row r="963" spans="1:6" ht="15.75">
      <c r="A963" s="12">
        <v>954</v>
      </c>
      <c r="B963" s="14" t="s">
        <v>1852</v>
      </c>
      <c r="C963" s="14" t="s">
        <v>1853</v>
      </c>
      <c r="D963" s="14" t="s">
        <v>29</v>
      </c>
      <c r="E963" s="16">
        <v>308.43</v>
      </c>
      <c r="F963" s="15">
        <v>3500</v>
      </c>
    </row>
    <row r="964" spans="1:6" ht="15.75">
      <c r="A964" s="12">
        <v>955</v>
      </c>
      <c r="B964" s="14" t="s">
        <v>1860</v>
      </c>
      <c r="C964" s="14" t="s">
        <v>1861</v>
      </c>
      <c r="D964" s="14" t="s">
        <v>29</v>
      </c>
      <c r="E964" s="16">
        <v>10.02</v>
      </c>
      <c r="F964" s="15">
        <v>16700</v>
      </c>
    </row>
    <row r="965" spans="1:6" ht="15.75">
      <c r="A965" s="12">
        <v>956</v>
      </c>
      <c r="B965" s="14" t="s">
        <v>1862</v>
      </c>
      <c r="C965" s="14" t="s">
        <v>1863</v>
      </c>
      <c r="D965" s="14" t="s">
        <v>29</v>
      </c>
      <c r="E965" s="16">
        <v>2.07</v>
      </c>
      <c r="F965" s="15">
        <v>7100</v>
      </c>
    </row>
    <row r="966" spans="1:6" ht="15.75">
      <c r="A966" s="12">
        <v>957</v>
      </c>
      <c r="B966" s="14" t="s">
        <v>1864</v>
      </c>
      <c r="C966" s="14" t="s">
        <v>1865</v>
      </c>
      <c r="D966" s="14" t="s">
        <v>29</v>
      </c>
      <c r="E966" s="16">
        <v>5.31</v>
      </c>
      <c r="F966" s="15">
        <v>11000</v>
      </c>
    </row>
    <row r="967" spans="1:6" ht="15.75">
      <c r="A967" s="12">
        <v>958</v>
      </c>
      <c r="B967" s="14" t="s">
        <v>1866</v>
      </c>
      <c r="C967" s="14" t="s">
        <v>1867</v>
      </c>
      <c r="D967" s="14" t="s">
        <v>29</v>
      </c>
      <c r="E967" s="16">
        <v>0</v>
      </c>
      <c r="F967" s="15">
        <v>0</v>
      </c>
    </row>
    <row r="968" spans="1:6" ht="15.75">
      <c r="A968" s="12">
        <v>959</v>
      </c>
      <c r="B968" s="14" t="s">
        <v>1872</v>
      </c>
      <c r="C968" s="14" t="s">
        <v>1873</v>
      </c>
      <c r="D968" s="14" t="s">
        <v>29</v>
      </c>
      <c r="E968" s="16">
        <v>9.13</v>
      </c>
      <c r="F968" s="15">
        <v>12000</v>
      </c>
    </row>
    <row r="969" spans="1:6" ht="15.75">
      <c r="A969" s="12">
        <v>960</v>
      </c>
      <c r="B969" s="14" t="s">
        <v>1882</v>
      </c>
      <c r="C969" s="14" t="s">
        <v>1883</v>
      </c>
      <c r="D969" s="14" t="s">
        <v>29</v>
      </c>
      <c r="E969" s="16">
        <v>6.07</v>
      </c>
      <c r="F969" s="15">
        <v>32200</v>
      </c>
    </row>
    <row r="970" spans="1:6" ht="15.75">
      <c r="A970" s="12">
        <v>961</v>
      </c>
      <c r="B970" s="14" t="s">
        <v>1884</v>
      </c>
      <c r="C970" s="14" t="s">
        <v>1885</v>
      </c>
      <c r="D970" s="14" t="s">
        <v>29</v>
      </c>
      <c r="E970" s="16">
        <v>-0.08</v>
      </c>
      <c r="F970" s="15">
        <v>500</v>
      </c>
    </row>
    <row r="971" spans="1:6" ht="15.75">
      <c r="A971" s="12">
        <v>962</v>
      </c>
      <c r="B971" s="14" t="s">
        <v>1888</v>
      </c>
      <c r="C971" s="14" t="s">
        <v>1889</v>
      </c>
      <c r="D971" s="14" t="s">
        <v>29</v>
      </c>
      <c r="E971" s="16">
        <v>-0.13</v>
      </c>
      <c r="F971" s="15">
        <v>800</v>
      </c>
    </row>
    <row r="972" spans="1:6" ht="15.75">
      <c r="A972" s="12">
        <v>963</v>
      </c>
      <c r="B972" s="14" t="s">
        <v>1896</v>
      </c>
      <c r="C972" s="14" t="s">
        <v>1897</v>
      </c>
      <c r="D972" s="14" t="s">
        <v>29</v>
      </c>
      <c r="E972" s="16">
        <v>7.74</v>
      </c>
      <c r="F972" s="15">
        <v>7000</v>
      </c>
    </row>
    <row r="973" spans="1:6" ht="15.75">
      <c r="A973" s="12">
        <v>964</v>
      </c>
      <c r="B973" s="14" t="s">
        <v>1900</v>
      </c>
      <c r="C973" s="14" t="s">
        <v>1901</v>
      </c>
      <c r="D973" s="14" t="s">
        <v>29</v>
      </c>
      <c r="E973" s="16">
        <v>10.05</v>
      </c>
      <c r="F973" s="15">
        <v>14000</v>
      </c>
    </row>
    <row r="974" spans="1:6" ht="15.75">
      <c r="A974" s="12">
        <v>965</v>
      </c>
      <c r="B974" s="14" t="s">
        <v>1916</v>
      </c>
      <c r="C974" s="14" t="s">
        <v>1917</v>
      </c>
      <c r="D974" s="14" t="s">
        <v>29</v>
      </c>
      <c r="E974" s="16">
        <v>-7.61</v>
      </c>
      <c r="F974" s="15">
        <v>4500</v>
      </c>
    </row>
    <row r="975" spans="1:6" ht="15.75">
      <c r="A975" s="12">
        <v>966</v>
      </c>
      <c r="B975" s="14" t="s">
        <v>1920</v>
      </c>
      <c r="C975" s="14" t="s">
        <v>1921</v>
      </c>
      <c r="D975" s="14" t="s">
        <v>29</v>
      </c>
      <c r="E975" s="16">
        <v>7.62</v>
      </c>
      <c r="F975" s="15">
        <v>6100</v>
      </c>
    </row>
    <row r="976" spans="1:6" ht="15.75">
      <c r="A976" s="12">
        <v>967</v>
      </c>
      <c r="B976" s="14" t="s">
        <v>1924</v>
      </c>
      <c r="C976" s="14" t="s">
        <v>1925</v>
      </c>
      <c r="D976" s="14" t="s">
        <v>29</v>
      </c>
      <c r="E976" s="16">
        <v>-2.22</v>
      </c>
      <c r="F976" s="15">
        <v>3700</v>
      </c>
    </row>
    <row r="977" spans="1:6" ht="15.75">
      <c r="A977" s="12">
        <v>968</v>
      </c>
      <c r="B977" s="14" t="s">
        <v>1926</v>
      </c>
      <c r="C977" s="14" t="s">
        <v>1927</v>
      </c>
      <c r="D977" s="14" t="s">
        <v>29</v>
      </c>
      <c r="E977" s="16">
        <v>25.64</v>
      </c>
      <c r="F977" s="15">
        <v>11200</v>
      </c>
    </row>
    <row r="978" spans="1:6" ht="15.75">
      <c r="A978" s="12">
        <v>969</v>
      </c>
      <c r="B978" s="14" t="s">
        <v>1928</v>
      </c>
      <c r="C978" s="14" t="s">
        <v>1929</v>
      </c>
      <c r="D978" s="14" t="s">
        <v>29</v>
      </c>
      <c r="E978" s="16">
        <v>4.17</v>
      </c>
      <c r="F978" s="15">
        <v>6000</v>
      </c>
    </row>
    <row r="979" spans="1:6" ht="15.75">
      <c r="A979" s="12">
        <v>970</v>
      </c>
      <c r="B979" s="14" t="s">
        <v>1934</v>
      </c>
      <c r="C979" s="14" t="s">
        <v>1935</v>
      </c>
      <c r="D979" s="14" t="s">
        <v>29</v>
      </c>
      <c r="E979" s="16">
        <v>19.43</v>
      </c>
      <c r="F979" s="15">
        <v>6700</v>
      </c>
    </row>
    <row r="980" spans="1:6" ht="15.75">
      <c r="A980" s="12">
        <v>971</v>
      </c>
      <c r="B980" s="14" t="s">
        <v>1938</v>
      </c>
      <c r="C980" s="14" t="s">
        <v>1939</v>
      </c>
      <c r="D980" s="14" t="s">
        <v>29</v>
      </c>
      <c r="E980" s="16">
        <v>0.53</v>
      </c>
      <c r="F980" s="15">
        <v>1600</v>
      </c>
    </row>
    <row r="981" spans="1:6" ht="15.75">
      <c r="A981" s="12">
        <v>972</v>
      </c>
      <c r="B981" s="14" t="s">
        <v>1944</v>
      </c>
      <c r="C981" s="14" t="s">
        <v>1945</v>
      </c>
      <c r="D981" s="14" t="s">
        <v>29</v>
      </c>
      <c r="E981" s="16">
        <v>-0.52</v>
      </c>
      <c r="F981" s="15">
        <v>1100</v>
      </c>
    </row>
    <row r="982" spans="1:6" ht="15.75">
      <c r="A982" s="12">
        <v>973</v>
      </c>
      <c r="B982" s="14" t="s">
        <v>1950</v>
      </c>
      <c r="C982" s="14" t="s">
        <v>1951</v>
      </c>
      <c r="D982" s="14" t="s">
        <v>29</v>
      </c>
      <c r="E982" s="16">
        <v>12.6</v>
      </c>
      <c r="F982" s="15">
        <v>7000</v>
      </c>
    </row>
    <row r="983" spans="1:6" ht="15.75">
      <c r="A983" s="12">
        <v>974</v>
      </c>
      <c r="B983" s="14" t="s">
        <v>1952</v>
      </c>
      <c r="C983" s="14" t="s">
        <v>1953</v>
      </c>
      <c r="D983" s="14" t="s">
        <v>29</v>
      </c>
      <c r="E983" s="16">
        <v>5.06</v>
      </c>
      <c r="F983" s="15">
        <v>13000</v>
      </c>
    </row>
    <row r="984" spans="1:6" ht="15.75">
      <c r="A984" s="12">
        <v>975</v>
      </c>
      <c r="B984" s="14" t="s">
        <v>1956</v>
      </c>
      <c r="C984" s="14" t="s">
        <v>1957</v>
      </c>
      <c r="D984" s="14" t="s">
        <v>29</v>
      </c>
      <c r="E984" s="16">
        <v>-12.39</v>
      </c>
      <c r="F984" s="15">
        <v>2500</v>
      </c>
    </row>
    <row r="985" spans="1:6" ht="15.75">
      <c r="A985" s="12">
        <v>976</v>
      </c>
      <c r="B985" s="14" t="s">
        <v>1960</v>
      </c>
      <c r="C985" s="14" t="s">
        <v>1961</v>
      </c>
      <c r="D985" s="14" t="s">
        <v>29</v>
      </c>
      <c r="E985" s="16">
        <v>-0.12</v>
      </c>
      <c r="F985" s="15">
        <v>1000</v>
      </c>
    </row>
    <row r="986" spans="1:6" ht="15.75">
      <c r="A986" s="12">
        <v>977</v>
      </c>
      <c r="B986" s="14" t="s">
        <v>1966</v>
      </c>
      <c r="C986" s="14" t="s">
        <v>1967</v>
      </c>
      <c r="D986" s="14" t="s">
        <v>29</v>
      </c>
      <c r="E986" s="16">
        <v>-0.02</v>
      </c>
      <c r="F986" s="15">
        <v>1100</v>
      </c>
    </row>
    <row r="987" spans="1:6" ht="15.75">
      <c r="A987" s="12">
        <v>978</v>
      </c>
      <c r="B987" s="14" t="s">
        <v>1968</v>
      </c>
      <c r="C987" s="14" t="s">
        <v>1969</v>
      </c>
      <c r="D987" s="14" t="s">
        <v>29</v>
      </c>
      <c r="E987" s="16">
        <v>-0.32</v>
      </c>
      <c r="F987" s="15">
        <v>1100</v>
      </c>
    </row>
    <row r="988" spans="1:6" ht="15.75">
      <c r="A988" s="12">
        <v>979</v>
      </c>
      <c r="B988" s="14" t="s">
        <v>1970</v>
      </c>
      <c r="C988" s="14" t="s">
        <v>1971</v>
      </c>
      <c r="D988" s="14" t="s">
        <v>29</v>
      </c>
      <c r="E988" s="16">
        <v>12.51</v>
      </c>
      <c r="F988" s="15">
        <v>9800</v>
      </c>
    </row>
    <row r="989" spans="1:6" ht="15.75">
      <c r="A989" s="12">
        <v>980</v>
      </c>
      <c r="B989" s="14" t="s">
        <v>1972</v>
      </c>
      <c r="C989" s="14" t="s">
        <v>1973</v>
      </c>
      <c r="D989" s="14" t="s">
        <v>29</v>
      </c>
      <c r="E989" s="16">
        <v>56.73</v>
      </c>
      <c r="F989" s="15">
        <v>4900</v>
      </c>
    </row>
    <row r="990" spans="1:6" ht="15.75">
      <c r="A990" s="12">
        <v>981</v>
      </c>
      <c r="B990" s="14" t="s">
        <v>1974</v>
      </c>
      <c r="C990" s="14" t="s">
        <v>1975</v>
      </c>
      <c r="D990" s="14" t="s">
        <v>29</v>
      </c>
      <c r="E990" s="16">
        <v>4.12</v>
      </c>
      <c r="F990" s="15">
        <v>7800</v>
      </c>
    </row>
    <row r="991" spans="1:6" ht="15.75">
      <c r="A991" s="12">
        <v>982</v>
      </c>
      <c r="B991" s="14" t="s">
        <v>1980</v>
      </c>
      <c r="C991" s="14" t="s">
        <v>1981</v>
      </c>
      <c r="D991" s="14" t="s">
        <v>29</v>
      </c>
      <c r="E991" s="16">
        <v>5.31</v>
      </c>
      <c r="F991" s="15">
        <v>62200</v>
      </c>
    </row>
    <row r="992" spans="1:6" ht="15.75">
      <c r="A992" s="12">
        <v>983</v>
      </c>
      <c r="B992" s="14" t="s">
        <v>1984</v>
      </c>
      <c r="C992" s="14" t="s">
        <v>1985</v>
      </c>
      <c r="D992" s="14" t="s">
        <v>29</v>
      </c>
      <c r="E992" s="16">
        <v>-0.21</v>
      </c>
      <c r="F992" s="15">
        <v>2700</v>
      </c>
    </row>
    <row r="993" spans="1:6" ht="15.75">
      <c r="A993" s="12">
        <v>984</v>
      </c>
      <c r="B993" s="14" t="s">
        <v>1986</v>
      </c>
      <c r="C993" s="14" t="s">
        <v>1987</v>
      </c>
      <c r="D993" s="14" t="s">
        <v>29</v>
      </c>
      <c r="E993" s="16">
        <v>9.33</v>
      </c>
      <c r="F993" s="15">
        <v>9000</v>
      </c>
    </row>
    <row r="994" spans="1:6" ht="15.75">
      <c r="A994" s="12">
        <v>985</v>
      </c>
      <c r="B994" s="14" t="s">
        <v>1990</v>
      </c>
      <c r="C994" s="14" t="s">
        <v>1991</v>
      </c>
      <c r="D994" s="14" t="s">
        <v>29</v>
      </c>
      <c r="E994" s="16">
        <v>16.87</v>
      </c>
      <c r="F994" s="15">
        <v>0</v>
      </c>
    </row>
    <row r="995" spans="1:6" ht="15.75">
      <c r="A995" s="12">
        <v>986</v>
      </c>
      <c r="B995" s="14" t="s">
        <v>1996</v>
      </c>
      <c r="C995" s="14" t="s">
        <v>1997</v>
      </c>
      <c r="D995" s="14" t="s">
        <v>29</v>
      </c>
      <c r="E995" s="16">
        <v>4.6</v>
      </c>
      <c r="F995" s="15">
        <v>16500</v>
      </c>
    </row>
    <row r="996" spans="1:6" ht="15.75">
      <c r="A996" s="12">
        <v>987</v>
      </c>
      <c r="B996" s="14" t="s">
        <v>2000</v>
      </c>
      <c r="C996" s="14" t="s">
        <v>2001</v>
      </c>
      <c r="D996" s="14" t="s">
        <v>29</v>
      </c>
      <c r="E996" s="16">
        <v>18.51</v>
      </c>
      <c r="F996" s="15">
        <v>15800</v>
      </c>
    </row>
    <row r="997" spans="1:6" ht="15.75">
      <c r="A997" s="12">
        <v>988</v>
      </c>
      <c r="B997" s="14" t="s">
        <v>2008</v>
      </c>
      <c r="C997" s="14" t="s">
        <v>2009</v>
      </c>
      <c r="D997" s="14" t="s">
        <v>29</v>
      </c>
      <c r="E997" s="16">
        <v>6.22</v>
      </c>
      <c r="F997" s="15">
        <v>37500</v>
      </c>
    </row>
    <row r="998" spans="1:6" ht="15.75">
      <c r="A998" s="12">
        <v>989</v>
      </c>
      <c r="B998" s="14" t="s">
        <v>2012</v>
      </c>
      <c r="C998" s="14" t="s">
        <v>2013</v>
      </c>
      <c r="D998" s="14" t="s">
        <v>29</v>
      </c>
      <c r="E998" s="16">
        <v>35.23</v>
      </c>
      <c r="F998" s="15">
        <v>3600</v>
      </c>
    </row>
    <row r="999" spans="1:6" ht="15.75">
      <c r="A999" s="12">
        <v>990</v>
      </c>
      <c r="B999" s="14" t="s">
        <v>2014</v>
      </c>
      <c r="C999" s="14" t="s">
        <v>2015</v>
      </c>
      <c r="D999" s="14" t="s">
        <v>29</v>
      </c>
      <c r="E999" s="16">
        <v>11.15</v>
      </c>
      <c r="F999" s="15">
        <v>12000</v>
      </c>
    </row>
    <row r="1000" spans="1:6" ht="15.75">
      <c r="A1000" s="12">
        <v>991</v>
      </c>
      <c r="B1000" s="14" t="s">
        <v>2016</v>
      </c>
      <c r="C1000" s="14" t="s">
        <v>2017</v>
      </c>
      <c r="D1000" s="14" t="s">
        <v>29</v>
      </c>
      <c r="E1000" s="16">
        <v>-11.25</v>
      </c>
      <c r="F1000" s="15">
        <v>8000</v>
      </c>
    </row>
    <row r="1001" spans="1:6" ht="15.75">
      <c r="A1001" s="12">
        <v>992</v>
      </c>
      <c r="B1001" s="14" t="s">
        <v>2018</v>
      </c>
      <c r="C1001" s="14" t="s">
        <v>2019</v>
      </c>
      <c r="D1001" s="14" t="s">
        <v>29</v>
      </c>
      <c r="E1001" s="16">
        <v>3.47</v>
      </c>
      <c r="F1001" s="15">
        <v>3400</v>
      </c>
    </row>
    <row r="1002" spans="1:9" ht="13.5">
      <c r="A1002" s="8"/>
      <c r="B1002" s="8"/>
      <c r="C1002" s="8"/>
      <c r="D1002" s="8"/>
      <c r="E1002" s="8"/>
      <c r="F1002" s="8"/>
      <c r="G1002" s="8"/>
      <c r="H1002" s="8"/>
      <c r="I1002" s="8"/>
    </row>
    <row r="1003" ht="16.5">
      <c r="A1003" s="4" t="s">
        <v>0</v>
      </c>
    </row>
    <row r="1004" ht="16.5">
      <c r="A1004" s="4" t="s">
        <v>1</v>
      </c>
    </row>
    <row r="1005" ht="16.5">
      <c r="A1005" s="5" t="s">
        <v>2</v>
      </c>
    </row>
    <row r="1006" ht="16.5">
      <c r="A1006" s="5" t="s">
        <v>3</v>
      </c>
    </row>
    <row r="1007" ht="15.75">
      <c r="A1007" s="18" t="s">
        <v>4</v>
      </c>
    </row>
    <row r="1008" ht="16.5">
      <c r="A1008" s="4"/>
    </row>
    <row r="1009" ht="16.5">
      <c r="A1009" s="4" t="s">
        <v>5</v>
      </c>
    </row>
    <row r="1010" ht="16.5">
      <c r="A1010" s="5" t="s">
        <v>6</v>
      </c>
    </row>
    <row r="1011" ht="16.5">
      <c r="A1011" s="5" t="s">
        <v>7</v>
      </c>
    </row>
    <row r="1012" ht="15.75">
      <c r="A1012" s="18" t="s">
        <v>8</v>
      </c>
    </row>
    <row r="1013" ht="15.75">
      <c r="A1013"/>
    </row>
    <row r="1014" ht="15.75">
      <c r="A1014"/>
    </row>
    <row r="1015" ht="16.5">
      <c r="A1015" s="5"/>
    </row>
    <row r="1016" ht="16.5">
      <c r="A1016" s="5"/>
    </row>
    <row r="1017" ht="15.75">
      <c r="A1017" s="18"/>
    </row>
    <row r="1018" spans="1:9" ht="13.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3.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3.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3.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3.5">
      <c r="A1022" s="8"/>
      <c r="B1022" s="8"/>
      <c r="C1022" s="8"/>
      <c r="D1022" s="8"/>
      <c r="E1022" s="8"/>
      <c r="F1022" s="8"/>
      <c r="G1022" s="8"/>
      <c r="H1022" s="8"/>
      <c r="I1022" s="8"/>
    </row>
    <row r="1023" spans="1:9" ht="13.5">
      <c r="A1023" s="8"/>
      <c r="B1023" s="8"/>
      <c r="C1023" s="8"/>
      <c r="D1023" s="8"/>
      <c r="E1023" s="8"/>
      <c r="F1023" s="8"/>
      <c r="G1023" s="8"/>
      <c r="H1023" s="8"/>
      <c r="I1023" s="8"/>
    </row>
  </sheetData>
  <sheetProtection/>
  <printOptions/>
  <pageMargins left="0.7" right="0.7" top="0.75" bottom="0.75" header="0.3" footer="0.3"/>
  <pageSetup fitToHeight="0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D33"/>
  <sheetViews>
    <sheetView tabSelected="1" zoomScale="70" zoomScaleNormal="70" zoomScalePageLayoutView="0" workbookViewId="0" topLeftCell="A1">
      <selection activeCell="F21" sqref="F21"/>
    </sheetView>
  </sheetViews>
  <sheetFormatPr defaultColWidth="9.140625" defaultRowHeight="15"/>
  <cols>
    <col min="1" max="1" width="21.28125" style="21" customWidth="1"/>
    <col min="2" max="2" width="22.421875" style="25" customWidth="1"/>
    <col min="3" max="3" width="18.8515625" style="25" customWidth="1"/>
    <col min="4" max="4" width="22.7109375" style="25" customWidth="1"/>
    <col min="5" max="5" width="13.28125" style="21" customWidth="1"/>
    <col min="6" max="6" width="22.140625" style="21" customWidth="1"/>
    <col min="7" max="7" width="13.28125" style="21" customWidth="1"/>
    <col min="8" max="8" width="10.8515625" style="21" hidden="1" customWidth="1"/>
    <col min="9" max="9" width="21.140625" style="21" customWidth="1"/>
    <col min="10" max="10" width="12.57421875" style="21" customWidth="1"/>
    <col min="11" max="11" width="21.421875" style="21" bestFit="1" customWidth="1"/>
    <col min="12" max="12" width="13.8515625" style="21" customWidth="1"/>
    <col min="13" max="13" width="10.8515625" style="21" hidden="1" customWidth="1"/>
    <col min="14" max="14" width="14.8515625" style="21" hidden="1" customWidth="1"/>
    <col min="15" max="15" width="13.28125" style="21" customWidth="1"/>
    <col min="16" max="16" width="10.8515625" style="21" customWidth="1"/>
    <col min="17" max="17" width="12.140625" style="21" bestFit="1" customWidth="1"/>
    <col min="18" max="21" width="10.8515625" style="21" hidden="1" customWidth="1"/>
    <col min="22" max="22" width="15.140625" style="19" customWidth="1"/>
    <col min="23" max="16384" width="9.140625" style="19" customWidth="1"/>
  </cols>
  <sheetData>
    <row r="1" ht="15"/>
    <row r="2" ht="15"/>
    <row r="3" ht="15"/>
    <row r="4" ht="15"/>
    <row r="5" ht="15"/>
    <row r="6" ht="15"/>
    <row r="7" spans="1:7" ht="20.25" customHeight="1">
      <c r="A7" s="143" t="s">
        <v>2083</v>
      </c>
      <c r="B7" s="144"/>
      <c r="C7" s="147" t="s">
        <v>2087</v>
      </c>
      <c r="D7" s="148"/>
      <c r="E7" s="148"/>
      <c r="F7" s="148"/>
      <c r="G7" s="149"/>
    </row>
    <row r="8" spans="1:7" ht="19.5">
      <c r="A8" s="145"/>
      <c r="B8" s="146"/>
      <c r="C8" s="150" t="s">
        <v>2088</v>
      </c>
      <c r="D8" s="151"/>
      <c r="E8" s="151"/>
      <c r="F8" s="151"/>
      <c r="G8" s="152"/>
    </row>
    <row r="9" ht="15"/>
    <row r="10" ht="15.75" thickBot="1"/>
    <row r="11" spans="1:15" ht="15" customHeight="1">
      <c r="A11" s="62"/>
      <c r="C11" s="137" t="s">
        <v>2056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9"/>
    </row>
    <row r="12" spans="3:15" ht="15" customHeight="1" thickBot="1"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2"/>
    </row>
    <row r="13" ht="15"/>
    <row r="14" spans="1:22" ht="45.75" customHeight="1">
      <c r="A14" s="50" t="s">
        <v>2050</v>
      </c>
      <c r="B14" s="135" t="s">
        <v>2058</v>
      </c>
      <c r="C14" s="136"/>
      <c r="D14" s="154" t="s">
        <v>3962</v>
      </c>
      <c r="E14" s="154"/>
      <c r="F14" s="154"/>
      <c r="G14" s="154"/>
      <c r="H14" s="45"/>
      <c r="I14" s="155" t="s">
        <v>2055</v>
      </c>
      <c r="J14" s="155"/>
      <c r="K14" s="155"/>
      <c r="L14" s="155"/>
      <c r="M14" s="46"/>
      <c r="N14" s="46"/>
      <c r="O14" s="153" t="s">
        <v>2059</v>
      </c>
      <c r="P14" s="153"/>
      <c r="Q14" s="153"/>
      <c r="R14" s="153"/>
      <c r="S14" s="153"/>
      <c r="T14" s="153"/>
      <c r="U14" s="153"/>
      <c r="V14" s="153"/>
    </row>
    <row r="15" spans="1:30" ht="69.75" customHeight="1">
      <c r="A15" s="133" t="s">
        <v>3963</v>
      </c>
      <c r="B15" s="47" t="s">
        <v>2051</v>
      </c>
      <c r="C15" s="47" t="s">
        <v>2052</v>
      </c>
      <c r="D15" s="48" t="s">
        <v>2053</v>
      </c>
      <c r="E15" s="49" t="s">
        <v>2081</v>
      </c>
      <c r="F15" s="49" t="s">
        <v>3752</v>
      </c>
      <c r="G15" s="49" t="s">
        <v>3103</v>
      </c>
      <c r="H15" s="50" t="s">
        <v>2041</v>
      </c>
      <c r="I15" s="51" t="s">
        <v>2054</v>
      </c>
      <c r="J15" s="51" t="s">
        <v>2040</v>
      </c>
      <c r="K15" s="51" t="s">
        <v>3752</v>
      </c>
      <c r="L15" s="51" t="s">
        <v>3104</v>
      </c>
      <c r="M15" s="50" t="s">
        <v>2042</v>
      </c>
      <c r="N15" s="50" t="s">
        <v>2043</v>
      </c>
      <c r="O15" s="52" t="s">
        <v>2082</v>
      </c>
      <c r="P15" s="53" t="s">
        <v>2039</v>
      </c>
      <c r="Q15" s="53" t="s">
        <v>2044</v>
      </c>
      <c r="R15" s="52" t="s">
        <v>2046</v>
      </c>
      <c r="S15" s="52" t="s">
        <v>2047</v>
      </c>
      <c r="T15" s="50" t="s">
        <v>2049</v>
      </c>
      <c r="U15" s="54" t="s">
        <v>2048</v>
      </c>
      <c r="V15" s="53" t="s">
        <v>2057</v>
      </c>
      <c r="W15" s="20"/>
      <c r="X15" s="20"/>
      <c r="Y15" s="20"/>
      <c r="Z15" s="20"/>
      <c r="AA15" s="20"/>
      <c r="AB15" s="20"/>
      <c r="AC15" s="20"/>
      <c r="AD15" s="20"/>
    </row>
    <row r="16" spans="1:22" ht="54" customHeight="1">
      <c r="A16" s="134"/>
      <c r="B16" s="63" t="str">
        <f>VLOOKUP(A15,'Bảng tổng hợp'!B:C,2,FALSE)</f>
        <v>Hoàng Anh Gia Lai</v>
      </c>
      <c r="C16" s="63" t="str">
        <f>VLOOKUP(A15,'Bảng tổng hợp'!B:E,4,FALSE)</f>
        <v>Chăn nuôi gia súc, gia cầm L5</v>
      </c>
      <c r="D16" s="68">
        <f>VLOOKUP(A15,'Bảng tổng hợp'!B:F,5,FALSE)</f>
        <v>1696977772000</v>
      </c>
      <c r="E16" s="55">
        <f>VLOOKUP(A15,'Bảng tổng hợp'!B:G,6,FALSE)</f>
        <v>1.11</v>
      </c>
      <c r="F16" s="69">
        <f>VLOOKUP(A15,'Bảng tổng hợp'!B:H,7,FALSE)</f>
        <v>303375772000</v>
      </c>
      <c r="G16" s="55">
        <f>VLOOKUP(A15,'Bảng tổng hợp'!B:I,8,FALSE)</f>
        <v>0.18</v>
      </c>
      <c r="H16" s="56" t="e">
        <f>VLOOKUP(A15,#REF!,17,FALSE)</f>
        <v>#REF!</v>
      </c>
      <c r="I16" s="70">
        <f>VLOOKUP(A15,'Bảng tổng hợp'!B:J,9,FALSE)</f>
        <v>5975621829000</v>
      </c>
      <c r="J16" s="55">
        <f>VLOOKUP(A15,'Bảng tổng hợp'!B:K,10,FALSE)</f>
        <v>1.26</v>
      </c>
      <c r="K16" s="69">
        <f>VLOOKUP(A15,'Bảng tổng hợp'!B:L,11,FALSE)</f>
        <v>1225956589000</v>
      </c>
      <c r="L16" s="55">
        <f>VLOOKUP(A15,'Bảng tổng hợp'!B:M,12,FALSE)</f>
        <v>1.7</v>
      </c>
      <c r="M16" s="56" t="e">
        <f>VLOOKUP(A15,#REF!,57,FALSE)</f>
        <v>#REF!</v>
      </c>
      <c r="N16" s="57" t="e">
        <f>VLOOKUP(A15,#REF!,55,FALSE)</f>
        <v>#REF!</v>
      </c>
      <c r="O16" s="57">
        <f>VLOOKUP(A15,'Bảng tổng hợp'!B:N,13,FALSE)</f>
        <v>1320</v>
      </c>
      <c r="P16" s="128">
        <f>VLOOKUP(A15,'Bảng tổng hợp'!B:R,17,0)</f>
        <v>6</v>
      </c>
      <c r="Q16" s="55">
        <f>VLOOKUP(A15,'Bảng tổng hợp'!B:P,15,0)</f>
        <v>0.24</v>
      </c>
      <c r="R16" s="56" t="e">
        <f>VLOOKUP(A15,'Bảng tổng hợp'!B:N,14,FALSE)</f>
        <v>#REF!</v>
      </c>
      <c r="S16" s="56" t="e">
        <f>VLOOKUP(A15,'Bảng tổng hợp'!B:N,15,FALSE)</f>
        <v>#REF!</v>
      </c>
      <c r="T16" s="58" t="e">
        <f>VLOOKUP(A15,#REF!,68,FALSE)</f>
        <v>#REF!</v>
      </c>
      <c r="U16" s="59" t="e">
        <f>VLOOKUP(A15,#REF!,71,FALSE)</f>
        <v>#REF!</v>
      </c>
      <c r="V16" s="120" t="str">
        <f>VLOOKUP(A15,'Bảng tổng hợp'!B:T,19,0)</f>
        <v>A</v>
      </c>
    </row>
    <row r="17" ht="15">
      <c r="U17" s="22"/>
    </row>
    <row r="18" ht="15"/>
    <row r="19" ht="15"/>
    <row r="20" ht="15"/>
    <row r="21" ht="15"/>
    <row r="22" ht="15"/>
    <row r="23" ht="15"/>
    <row r="24" ht="15">
      <c r="G24" s="23"/>
    </row>
    <row r="25" ht="15">
      <c r="G25" s="24"/>
    </row>
    <row r="33" ht="15">
      <c r="C33" s="127"/>
    </row>
  </sheetData>
  <sheetProtection/>
  <mergeCells count="9">
    <mergeCell ref="A15:A16"/>
    <mergeCell ref="B14:C14"/>
    <mergeCell ref="C11:O12"/>
    <mergeCell ref="A7:B8"/>
    <mergeCell ref="C7:G7"/>
    <mergeCell ref="C8:G8"/>
    <mergeCell ref="O14:V14"/>
    <mergeCell ref="D14:G14"/>
    <mergeCell ref="I14:L14"/>
  </mergeCells>
  <conditionalFormatting sqref="V16">
    <cfRule type="expression" priority="18" dxfId="3" stopIfTrue="1">
      <formula>$V$16="C+"</formula>
    </cfRule>
    <cfRule type="expression" priority="19" dxfId="3" stopIfTrue="1">
      <formula>$V$16="C"</formula>
    </cfRule>
    <cfRule type="expression" priority="21" dxfId="180" stopIfTrue="1">
      <formula>$V$16="B+"</formula>
    </cfRule>
    <cfRule type="expression" priority="22" dxfId="180" stopIfTrue="1">
      <formula>$V$16="A-"</formula>
    </cfRule>
    <cfRule type="expression" priority="23" dxfId="187" stopIfTrue="1">
      <formula>$V$16="A"</formula>
    </cfRule>
    <cfRule type="expression" priority="24" dxfId="187" stopIfTrue="1">
      <formula>$V$16="A+"</formula>
    </cfRule>
  </conditionalFormatting>
  <conditionalFormatting sqref="C33">
    <cfRule type="expression" priority="20" dxfId="2" stopIfTrue="1">
      <formula>$V$16="B"</formula>
    </cfRule>
  </conditionalFormatting>
  <conditionalFormatting sqref="G16">
    <cfRule type="cellIs" priority="14" dxfId="3" operator="lessThan" stopIfTrue="1">
      <formula>0</formula>
    </cfRule>
    <cfRule type="cellIs" priority="15" dxfId="2" operator="between" stopIfTrue="1">
      <formula>0</formula>
      <formula>0.5</formula>
    </cfRule>
    <cfRule type="cellIs" priority="16" dxfId="180" operator="between" stopIfTrue="1">
      <formula>0.5</formula>
      <formula>1</formula>
    </cfRule>
    <cfRule type="cellIs" priority="17" dxfId="187" operator="greaterThan" stopIfTrue="1">
      <formula>1</formula>
    </cfRule>
  </conditionalFormatting>
  <conditionalFormatting sqref="L16">
    <cfRule type="cellIs" priority="10" dxfId="3" operator="lessThan" stopIfTrue="1">
      <formula>0</formula>
    </cfRule>
    <cfRule type="cellIs" priority="11" dxfId="2" operator="between" stopIfTrue="1">
      <formula>0</formula>
      <formula>0.5</formula>
    </cfRule>
    <cfRule type="cellIs" priority="12" dxfId="1" operator="between" stopIfTrue="1">
      <formula>0.5</formula>
      <formula>1</formula>
    </cfRule>
    <cfRule type="cellIs" priority="13" dxfId="187" operator="greaterThan" stopIfTrue="1">
      <formula>1</formula>
    </cfRule>
  </conditionalFormatting>
  <conditionalFormatting sqref="E16">
    <cfRule type="cellIs" priority="5" dxfId="3" operator="lessThan" stopIfTrue="1">
      <formula>0</formula>
    </cfRule>
    <cfRule type="cellIs" priority="6" dxfId="2" operator="between" stopIfTrue="1">
      <formula>0</formula>
      <formula>0.5</formula>
    </cfRule>
    <cfRule type="cellIs" priority="7" dxfId="1" operator="between" stopIfTrue="1">
      <formula>0.5</formula>
      <formula>1</formula>
    </cfRule>
    <cfRule type="expression" priority="9" dxfId="187" stopIfTrue="1">
      <formula>$E$16&gt;100%</formula>
    </cfRule>
  </conditionalFormatting>
  <conditionalFormatting sqref="J16">
    <cfRule type="cellIs" priority="1" dxfId="3" operator="lessThan" stopIfTrue="1">
      <formula>0</formula>
    </cfRule>
    <cfRule type="cellIs" priority="2" dxfId="2" operator="between" stopIfTrue="1">
      <formula>0</formula>
      <formula>0.5</formula>
    </cfRule>
    <cfRule type="cellIs" priority="3" dxfId="1" operator="between" stopIfTrue="1">
      <formula>0.5</formula>
      <formula>1</formula>
    </cfRule>
    <cfRule type="cellIs" priority="4" dxfId="187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AV2195"/>
  <sheetViews>
    <sheetView zoomScale="60" zoomScaleNormal="60" zoomScalePageLayoutView="0" workbookViewId="0" topLeftCell="A1">
      <selection activeCell="R16" sqref="R16:S1670"/>
    </sheetView>
  </sheetViews>
  <sheetFormatPr defaultColWidth="9.140625" defaultRowHeight="15"/>
  <cols>
    <col min="1" max="1" width="9.421875" style="27" customWidth="1"/>
    <col min="2" max="2" width="10.421875" style="27" customWidth="1"/>
    <col min="3" max="3" width="18.8515625" style="26" customWidth="1"/>
    <col min="4" max="4" width="9.140625" style="0" customWidth="1"/>
    <col min="5" max="5" width="31.421875" style="26" customWidth="1"/>
    <col min="6" max="6" width="21.7109375" style="73" customWidth="1"/>
    <col min="7" max="7" width="15.8515625" style="61" bestFit="1" customWidth="1"/>
    <col min="8" max="8" width="19.28125" style="73" customWidth="1"/>
    <col min="9" max="9" width="15.421875" style="29" bestFit="1" customWidth="1"/>
    <col min="10" max="10" width="21.421875" style="73" customWidth="1"/>
    <col min="11" max="11" width="15.421875" style="61" bestFit="1" customWidth="1"/>
    <col min="12" max="12" width="20.28125" style="74" customWidth="1"/>
    <col min="13" max="13" width="15.421875" style="61" bestFit="1" customWidth="1"/>
    <col min="14" max="14" width="15.421875" style="28" bestFit="1" customWidth="1"/>
    <col min="15" max="16" width="9.7109375" style="30" customWidth="1"/>
    <col min="17" max="17" width="10.57421875" style="28" customWidth="1"/>
    <col min="18" max="18" width="9.421875" style="0" bestFit="1" customWidth="1"/>
    <col min="19" max="19" width="12.8515625" style="93" customWidth="1"/>
    <col min="20" max="20" width="20.28125" style="27" customWidth="1"/>
    <col min="21" max="48" width="9.140625" style="44" customWidth="1"/>
  </cols>
  <sheetData>
    <row r="2" ht="15"/>
    <row r="3" ht="15"/>
    <row r="4" ht="15"/>
    <row r="5" ht="15"/>
    <row r="6" ht="15"/>
    <row r="8" spans="1:48" ht="15">
      <c r="A8" s="156" t="s">
        <v>2083</v>
      </c>
      <c r="B8" s="157"/>
      <c r="C8" s="162" t="s">
        <v>2089</v>
      </c>
      <c r="D8" s="163"/>
      <c r="E8" s="164"/>
      <c r="F8" s="29"/>
      <c r="G8" s="73"/>
      <c r="H8" s="61"/>
      <c r="I8" s="74"/>
      <c r="J8" s="61"/>
      <c r="K8" s="28"/>
      <c r="L8" s="30"/>
      <c r="M8" s="30"/>
      <c r="O8"/>
      <c r="P8" s="93"/>
      <c r="Q8" s="27"/>
      <c r="R8" s="44"/>
      <c r="S8" s="44"/>
      <c r="T8" s="44"/>
      <c r="AT8"/>
      <c r="AU8"/>
      <c r="AV8"/>
    </row>
    <row r="9" spans="1:48" ht="15">
      <c r="A9" s="158"/>
      <c r="B9" s="159"/>
      <c r="C9" s="165" t="s">
        <v>2090</v>
      </c>
      <c r="D9" s="166"/>
      <c r="E9" s="167"/>
      <c r="F9" s="29"/>
      <c r="G9" s="73"/>
      <c r="H9" s="61"/>
      <c r="I9" s="74"/>
      <c r="J9" s="61"/>
      <c r="K9" s="28"/>
      <c r="L9" s="30"/>
      <c r="M9" s="30"/>
      <c r="O9"/>
      <c r="P9" s="93"/>
      <c r="Q9" s="27"/>
      <c r="R9" s="44"/>
      <c r="S9" s="44"/>
      <c r="T9" s="44"/>
      <c r="AT9"/>
      <c r="AU9"/>
      <c r="AV9"/>
    </row>
    <row r="10" spans="1:48" ht="15">
      <c r="A10" s="160"/>
      <c r="B10" s="161"/>
      <c r="C10" s="168" t="s">
        <v>2091</v>
      </c>
      <c r="D10" s="169"/>
      <c r="E10" s="170"/>
      <c r="F10" s="29"/>
      <c r="G10" s="73"/>
      <c r="H10" s="61"/>
      <c r="I10" s="74"/>
      <c r="J10" s="61"/>
      <c r="K10" s="28"/>
      <c r="L10" s="30"/>
      <c r="M10" s="30"/>
      <c r="O10"/>
      <c r="P10" s="93"/>
      <c r="Q10" s="27"/>
      <c r="R10" s="44"/>
      <c r="S10" s="44"/>
      <c r="T10" s="44"/>
      <c r="AT10"/>
      <c r="AU10"/>
      <c r="AV10"/>
    </row>
    <row r="11" spans="1:5" ht="18.75">
      <c r="A11" s="111"/>
      <c r="B11" s="111"/>
      <c r="C11" s="112"/>
      <c r="D11" s="112"/>
      <c r="E11" s="112"/>
    </row>
    <row r="12" spans="1:20" ht="15">
      <c r="A12" s="171" t="s">
        <v>9</v>
      </c>
      <c r="B12" s="171" t="s">
        <v>10</v>
      </c>
      <c r="C12" s="171" t="s">
        <v>2051</v>
      </c>
      <c r="D12" s="171" t="s">
        <v>12</v>
      </c>
      <c r="E12" s="171" t="s">
        <v>2072</v>
      </c>
      <c r="F12" s="175" t="s">
        <v>3960</v>
      </c>
      <c r="G12" s="175"/>
      <c r="H12" s="175"/>
      <c r="I12" s="175"/>
      <c r="J12" s="176" t="s">
        <v>2055</v>
      </c>
      <c r="K12" s="177"/>
      <c r="L12" s="177"/>
      <c r="M12" s="177"/>
      <c r="N12" s="178"/>
      <c r="O12" s="179" t="s">
        <v>2079</v>
      </c>
      <c r="P12" s="180"/>
      <c r="Q12" s="181" t="s">
        <v>2080</v>
      </c>
      <c r="R12" s="182"/>
      <c r="S12" s="183"/>
      <c r="T12" s="173" t="s">
        <v>2057</v>
      </c>
    </row>
    <row r="13" spans="1:48" s="42" customFormat="1" ht="42.75">
      <c r="A13" s="172"/>
      <c r="B13" s="172"/>
      <c r="C13" s="172"/>
      <c r="D13" s="172"/>
      <c r="E13" s="172"/>
      <c r="F13" s="39" t="s">
        <v>2073</v>
      </c>
      <c r="G13" s="40" t="s">
        <v>2074</v>
      </c>
      <c r="H13" s="41" t="s">
        <v>2252</v>
      </c>
      <c r="I13" s="40" t="s">
        <v>3004</v>
      </c>
      <c r="J13" s="37" t="s">
        <v>2073</v>
      </c>
      <c r="K13" s="36" t="s">
        <v>2074</v>
      </c>
      <c r="L13" s="37" t="s">
        <v>2252</v>
      </c>
      <c r="M13" s="36" t="s">
        <v>3005</v>
      </c>
      <c r="N13" s="38" t="s">
        <v>2077</v>
      </c>
      <c r="O13" s="65" t="s">
        <v>2045</v>
      </c>
      <c r="P13" s="65" t="s">
        <v>2044</v>
      </c>
      <c r="Q13" s="66" t="s">
        <v>2038</v>
      </c>
      <c r="R13" s="64" t="s">
        <v>2039</v>
      </c>
      <c r="S13" s="66" t="s">
        <v>2078</v>
      </c>
      <c r="T13" s="174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110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20" ht="18" customHeight="1">
      <c r="A14" s="31">
        <v>1</v>
      </c>
      <c r="B14" s="99" t="s">
        <v>21</v>
      </c>
      <c r="C14" s="99" t="s">
        <v>3331</v>
      </c>
      <c r="D14" s="99" t="s">
        <v>26</v>
      </c>
      <c r="E14" s="99" t="s">
        <v>2102</v>
      </c>
      <c r="F14" s="32">
        <v>3616712919453</v>
      </c>
      <c r="G14" s="88">
        <v>-0.1</v>
      </c>
      <c r="H14" s="32">
        <v>63797079882</v>
      </c>
      <c r="I14" s="88">
        <v>-0.34</v>
      </c>
      <c r="J14" s="32">
        <v>14878467095833</v>
      </c>
      <c r="K14" s="88">
        <v>0</v>
      </c>
      <c r="L14" s="32">
        <v>80867690103</v>
      </c>
      <c r="M14" s="88">
        <v>-0.75</v>
      </c>
      <c r="N14" s="32">
        <v>330</v>
      </c>
      <c r="O14" s="86">
        <v>0.011</v>
      </c>
      <c r="P14" s="86">
        <v>0.02</v>
      </c>
      <c r="Q14" s="32">
        <v>10750</v>
      </c>
      <c r="R14" s="99">
        <v>32.6</v>
      </c>
      <c r="S14" s="32">
        <v>4570689</v>
      </c>
      <c r="T14" s="99" t="s">
        <v>2061</v>
      </c>
    </row>
    <row r="15" spans="1:20" ht="15" customHeight="1">
      <c r="A15" s="31">
        <v>2</v>
      </c>
      <c r="B15" s="99" t="s">
        <v>24</v>
      </c>
      <c r="C15" s="99" t="s">
        <v>25</v>
      </c>
      <c r="D15" s="99" t="s">
        <v>26</v>
      </c>
      <c r="E15" s="99" t="s">
        <v>2103</v>
      </c>
      <c r="F15" s="32">
        <v>30322916548</v>
      </c>
      <c r="G15" s="89">
        <v>-0.46</v>
      </c>
      <c r="H15" s="32">
        <v>1233268260</v>
      </c>
      <c r="I15" s="87">
        <v>-0.41</v>
      </c>
      <c r="J15" s="32">
        <v>186593337051</v>
      </c>
      <c r="K15" s="89">
        <v>0.17</v>
      </c>
      <c r="L15" s="32">
        <v>16043516944</v>
      </c>
      <c r="M15" s="89">
        <v>3.69</v>
      </c>
      <c r="N15" s="32">
        <v>1528</v>
      </c>
      <c r="O15" s="34">
        <v>0.073</v>
      </c>
      <c r="P15" s="34">
        <v>0.077</v>
      </c>
      <c r="Q15" s="32">
        <v>11000</v>
      </c>
      <c r="R15" s="99">
        <v>7.2</v>
      </c>
      <c r="S15" s="32">
        <v>3268</v>
      </c>
      <c r="T15" s="99" t="s">
        <v>3418</v>
      </c>
    </row>
    <row r="16" spans="1:20" ht="15" customHeight="1">
      <c r="A16" s="31">
        <v>3</v>
      </c>
      <c r="B16" s="99" t="s">
        <v>3332</v>
      </c>
      <c r="C16" s="99" t="s">
        <v>3879</v>
      </c>
      <c r="D16" s="99" t="s">
        <v>26</v>
      </c>
      <c r="E16" s="99" t="s">
        <v>2128</v>
      </c>
      <c r="F16" s="32">
        <v>126024594157</v>
      </c>
      <c r="G16" s="83">
        <v>0.1</v>
      </c>
      <c r="H16" s="32">
        <v>1465256966</v>
      </c>
      <c r="I16" s="83">
        <v>67.44</v>
      </c>
      <c r="J16" s="32">
        <v>973054219886</v>
      </c>
      <c r="K16" s="89">
        <v>1.06</v>
      </c>
      <c r="L16" s="32">
        <v>91769526301</v>
      </c>
      <c r="M16" s="89">
        <v>3.7</v>
      </c>
      <c r="N16" s="32">
        <v>1454</v>
      </c>
      <c r="O16" s="34">
        <v>0.086</v>
      </c>
      <c r="P16" s="34">
        <v>0.124</v>
      </c>
      <c r="Q16" s="32">
        <v>5380</v>
      </c>
      <c r="R16" s="99">
        <v>3.7</v>
      </c>
      <c r="S16" s="32">
        <v>504023</v>
      </c>
      <c r="T16" s="99" t="s">
        <v>2065</v>
      </c>
    </row>
    <row r="17" spans="1:20" ht="15" customHeight="1">
      <c r="A17" s="31">
        <v>4</v>
      </c>
      <c r="B17" s="99" t="s">
        <v>2289</v>
      </c>
      <c r="C17" s="99" t="s">
        <v>2290</v>
      </c>
      <c r="D17" s="99" t="s">
        <v>26</v>
      </c>
      <c r="E17" s="99" t="s">
        <v>2179</v>
      </c>
      <c r="F17" s="32">
        <v>28049829996</v>
      </c>
      <c r="G17" s="83">
        <v>0.19</v>
      </c>
      <c r="H17" s="32">
        <v>9039550500</v>
      </c>
      <c r="I17" s="88">
        <v>0.56</v>
      </c>
      <c r="J17" s="32">
        <v>108696894177</v>
      </c>
      <c r="K17" s="89">
        <v>0.18</v>
      </c>
      <c r="L17" s="32">
        <v>32330659846</v>
      </c>
      <c r="M17" s="89">
        <v>0.55</v>
      </c>
      <c r="N17" s="32">
        <v>1612</v>
      </c>
      <c r="O17" s="34">
        <v>0.09</v>
      </c>
      <c r="P17" s="34">
        <v>0.115</v>
      </c>
      <c r="Q17" s="32">
        <v>15800</v>
      </c>
      <c r="R17" s="99">
        <v>9.8</v>
      </c>
      <c r="S17" s="32">
        <v>7868</v>
      </c>
      <c r="T17" s="99" t="s">
        <v>3418</v>
      </c>
    </row>
    <row r="18" spans="1:20" ht="15" customHeight="1">
      <c r="A18" s="31">
        <v>5</v>
      </c>
      <c r="B18" s="99" t="s">
        <v>3333</v>
      </c>
      <c r="C18" s="99" t="s">
        <v>3334</v>
      </c>
      <c r="D18" s="99" t="s">
        <v>26</v>
      </c>
      <c r="E18" s="99" t="s">
        <v>2135</v>
      </c>
      <c r="F18" s="32">
        <v>66704017409</v>
      </c>
      <c r="G18" s="83">
        <v>-0.76</v>
      </c>
      <c r="H18" s="32">
        <v>9760066983</v>
      </c>
      <c r="I18" s="87">
        <v>1.77</v>
      </c>
      <c r="J18" s="32">
        <v>1388841111758</v>
      </c>
      <c r="K18" s="89">
        <v>0.03</v>
      </c>
      <c r="L18" s="32">
        <v>33516628177</v>
      </c>
      <c r="M18" s="88">
        <v>-0.5</v>
      </c>
      <c r="N18" s="32">
        <v>418</v>
      </c>
      <c r="O18" s="34">
        <v>0.02</v>
      </c>
      <c r="P18" s="34">
        <v>0.036</v>
      </c>
      <c r="Q18" s="32">
        <v>5730</v>
      </c>
      <c r="R18" s="99">
        <v>13.7</v>
      </c>
      <c r="S18" s="32">
        <v>1091020</v>
      </c>
      <c r="T18" s="99" t="s">
        <v>2061</v>
      </c>
    </row>
    <row r="19" spans="1:20" ht="15" customHeight="1">
      <c r="A19" s="31">
        <v>6</v>
      </c>
      <c r="B19" s="99" t="s">
        <v>30</v>
      </c>
      <c r="C19" s="99" t="s">
        <v>31</v>
      </c>
      <c r="D19" s="99" t="s">
        <v>26</v>
      </c>
      <c r="E19" s="99" t="s">
        <v>2103</v>
      </c>
      <c r="F19" s="32">
        <v>123913288383</v>
      </c>
      <c r="G19" s="90">
        <v>-0.07</v>
      </c>
      <c r="H19" s="32">
        <v>9197198851</v>
      </c>
      <c r="I19" s="89">
        <v>0.2</v>
      </c>
      <c r="J19" s="32">
        <v>607169447897</v>
      </c>
      <c r="K19" s="89">
        <v>0.47</v>
      </c>
      <c r="L19" s="32">
        <v>65810183220</v>
      </c>
      <c r="M19" s="89">
        <v>1.67</v>
      </c>
      <c r="N19" s="32">
        <v>5566</v>
      </c>
      <c r="O19" s="34">
        <v>0.101</v>
      </c>
      <c r="P19" s="34">
        <v>0.143</v>
      </c>
      <c r="Q19" s="32">
        <v>33950</v>
      </c>
      <c r="R19" s="99">
        <v>6.1</v>
      </c>
      <c r="S19" s="32">
        <v>466</v>
      </c>
      <c r="T19" s="99" t="s">
        <v>3418</v>
      </c>
    </row>
    <row r="20" spans="1:20" ht="15" customHeight="1">
      <c r="A20" s="31">
        <v>7</v>
      </c>
      <c r="B20" s="99" t="s">
        <v>32</v>
      </c>
      <c r="C20" s="99" t="s">
        <v>32</v>
      </c>
      <c r="D20" s="99" t="s">
        <v>26</v>
      </c>
      <c r="E20" s="99" t="s">
        <v>2120</v>
      </c>
      <c r="F20" s="32">
        <v>13298272000000</v>
      </c>
      <c r="G20" s="89">
        <v>0.32</v>
      </c>
      <c r="H20" s="32">
        <v>4135029000000</v>
      </c>
      <c r="I20" s="89">
        <v>0.26</v>
      </c>
      <c r="J20" s="32">
        <v>49977408000000</v>
      </c>
      <c r="K20" s="83">
        <v>0.29</v>
      </c>
      <c r="L20" s="32">
        <v>14535687000000</v>
      </c>
      <c r="M20" s="83">
        <v>0.4</v>
      </c>
      <c r="N20" s="32">
        <v>4310</v>
      </c>
      <c r="O20" s="34">
        <v>0.025</v>
      </c>
      <c r="P20" s="34">
        <v>0.254</v>
      </c>
      <c r="Q20" s="32">
        <v>25000</v>
      </c>
      <c r="R20" s="99">
        <v>5.8</v>
      </c>
      <c r="S20" s="32">
        <v>3384834</v>
      </c>
      <c r="T20" s="99" t="s">
        <v>2066</v>
      </c>
    </row>
    <row r="21" spans="1:20" ht="15" customHeight="1">
      <c r="A21" s="31">
        <v>8</v>
      </c>
      <c r="B21" s="99" t="s">
        <v>34</v>
      </c>
      <c r="C21" s="99" t="s">
        <v>3363</v>
      </c>
      <c r="D21" s="99" t="s">
        <v>26</v>
      </c>
      <c r="E21" s="99" t="s">
        <v>2104</v>
      </c>
      <c r="F21" s="32">
        <v>112754042359</v>
      </c>
      <c r="G21" s="89">
        <v>-0.23</v>
      </c>
      <c r="H21" s="32">
        <v>9926930255</v>
      </c>
      <c r="I21" s="89">
        <v>-0.04</v>
      </c>
      <c r="J21" s="32">
        <v>607596934007</v>
      </c>
      <c r="K21" s="83">
        <v>0.36</v>
      </c>
      <c r="L21" s="32">
        <v>81282399181</v>
      </c>
      <c r="M21" s="83">
        <v>1.59</v>
      </c>
      <c r="N21" s="32">
        <v>778</v>
      </c>
      <c r="O21" s="34">
        <v>0.038</v>
      </c>
      <c r="P21" s="34">
        <v>0.068</v>
      </c>
      <c r="Q21" s="32">
        <v>14000</v>
      </c>
      <c r="R21" s="99">
        <v>18</v>
      </c>
      <c r="S21" s="32">
        <v>24716</v>
      </c>
      <c r="T21" s="99" t="s">
        <v>2061</v>
      </c>
    </row>
    <row r="22" spans="1:20" ht="15" customHeight="1">
      <c r="A22" s="31">
        <v>9</v>
      </c>
      <c r="B22" s="99" t="s">
        <v>3702</v>
      </c>
      <c r="C22" s="99" t="s">
        <v>3703</v>
      </c>
      <c r="D22" s="99" t="s">
        <v>26</v>
      </c>
      <c r="E22" s="99" t="s">
        <v>2143</v>
      </c>
      <c r="F22" s="32">
        <v>679950135851</v>
      </c>
      <c r="G22" s="87">
        <v>-0.21</v>
      </c>
      <c r="H22" s="32">
        <v>36319880020</v>
      </c>
      <c r="I22" s="89">
        <v>-0.7</v>
      </c>
      <c r="J22" s="32">
        <v>4299425084574</v>
      </c>
      <c r="K22" s="88">
        <v>0.28</v>
      </c>
      <c r="L22" s="32">
        <v>531989313635</v>
      </c>
      <c r="M22" s="89">
        <v>0.13</v>
      </c>
      <c r="N22" s="32">
        <v>3911</v>
      </c>
      <c r="O22" s="34">
        <v>0.101</v>
      </c>
      <c r="P22" s="34">
        <v>0.137</v>
      </c>
      <c r="Q22" s="32">
        <v>39500</v>
      </c>
      <c r="R22" s="99">
        <v>10.1</v>
      </c>
      <c r="S22" s="32">
        <v>5713</v>
      </c>
      <c r="T22" s="99" t="s">
        <v>3418</v>
      </c>
    </row>
    <row r="23" spans="1:20" ht="15" customHeight="1">
      <c r="A23" s="31">
        <v>10</v>
      </c>
      <c r="B23" s="99" t="s">
        <v>38</v>
      </c>
      <c r="C23" s="99" t="s">
        <v>39</v>
      </c>
      <c r="D23" s="99" t="s">
        <v>26</v>
      </c>
      <c r="E23" s="99" t="s">
        <v>2103</v>
      </c>
      <c r="F23" s="32">
        <v>139710621539</v>
      </c>
      <c r="G23" s="83">
        <v>-0.57</v>
      </c>
      <c r="H23" s="32">
        <v>1895821523</v>
      </c>
      <c r="I23" s="87">
        <v>-0.97</v>
      </c>
      <c r="J23" s="32">
        <v>981349381605</v>
      </c>
      <c r="K23" s="83">
        <v>-0.18</v>
      </c>
      <c r="L23" s="32">
        <v>57839056626</v>
      </c>
      <c r="M23" s="87">
        <v>-0.39</v>
      </c>
      <c r="N23" s="32">
        <v>1152</v>
      </c>
      <c r="O23" s="34">
        <v>0.039</v>
      </c>
      <c r="P23" s="34">
        <v>0.071</v>
      </c>
      <c r="Q23" s="32">
        <v>11400</v>
      </c>
      <c r="R23" s="99">
        <v>9.9</v>
      </c>
      <c r="S23" s="32">
        <v>46878</v>
      </c>
      <c r="T23" s="99" t="s">
        <v>2061</v>
      </c>
    </row>
    <row r="24" spans="1:20" ht="15" customHeight="1">
      <c r="A24" s="31">
        <v>11</v>
      </c>
      <c r="B24" s="99" t="s">
        <v>3444</v>
      </c>
      <c r="C24" s="99" t="s">
        <v>3445</v>
      </c>
      <c r="D24" s="99" t="s">
        <v>26</v>
      </c>
      <c r="E24" s="99" t="s">
        <v>2808</v>
      </c>
      <c r="F24" s="32">
        <v>82229579820</v>
      </c>
      <c r="G24" s="83">
        <v>-0.3</v>
      </c>
      <c r="H24" s="32">
        <v>-1615948865</v>
      </c>
      <c r="I24" s="83">
        <v>-1.73</v>
      </c>
      <c r="J24" s="32">
        <v>501598365615</v>
      </c>
      <c r="K24" s="83">
        <v>-0.09</v>
      </c>
      <c r="L24" s="32">
        <v>51474697081</v>
      </c>
      <c r="M24" s="88">
        <v>0.3</v>
      </c>
      <c r="N24" s="32">
        <v>2230</v>
      </c>
      <c r="O24" s="86">
        <v>0.107</v>
      </c>
      <c r="P24" s="86">
        <v>0.152</v>
      </c>
      <c r="Q24" s="32">
        <v>33000</v>
      </c>
      <c r="R24" s="99">
        <v>14.8</v>
      </c>
      <c r="S24" s="32">
        <v>5209</v>
      </c>
      <c r="T24" s="99" t="s">
        <v>3418</v>
      </c>
    </row>
    <row r="25" spans="1:20" ht="15" customHeight="1">
      <c r="A25" s="31">
        <v>12</v>
      </c>
      <c r="B25" s="99" t="s">
        <v>357</v>
      </c>
      <c r="C25" s="99" t="s">
        <v>358</v>
      </c>
      <c r="D25" s="99" t="s">
        <v>26</v>
      </c>
      <c r="E25" s="99" t="s">
        <v>2128</v>
      </c>
      <c r="F25" s="32">
        <v>294694137803</v>
      </c>
      <c r="G25" s="89">
        <v>-0.34</v>
      </c>
      <c r="H25" s="32">
        <v>13148690425</v>
      </c>
      <c r="I25" s="83">
        <v>-0.54</v>
      </c>
      <c r="J25" s="32">
        <v>1543238572204</v>
      </c>
      <c r="K25" s="87">
        <v>-0.06</v>
      </c>
      <c r="L25" s="32">
        <v>62679286105</v>
      </c>
      <c r="M25" s="87">
        <v>-0.43</v>
      </c>
      <c r="N25" s="32">
        <v>1248</v>
      </c>
      <c r="O25" s="34">
        <v>0.026</v>
      </c>
      <c r="P25" s="34">
        <v>0.082</v>
      </c>
      <c r="Q25" s="32">
        <v>13600</v>
      </c>
      <c r="R25" s="99">
        <v>10.9</v>
      </c>
      <c r="S25" s="32">
        <v>478284</v>
      </c>
      <c r="T25" s="99" t="s">
        <v>2061</v>
      </c>
    </row>
    <row r="26" spans="1:20" ht="15" customHeight="1">
      <c r="A26" s="31">
        <v>13</v>
      </c>
      <c r="B26" s="99" t="s">
        <v>3419</v>
      </c>
      <c r="C26" s="99" t="s">
        <v>3420</v>
      </c>
      <c r="D26" s="99" t="s">
        <v>26</v>
      </c>
      <c r="E26" s="99" t="s">
        <v>2108</v>
      </c>
      <c r="F26" s="32">
        <v>189452462862</v>
      </c>
      <c r="G26" s="87">
        <v>-0.66</v>
      </c>
      <c r="H26" s="32">
        <v>12338156554</v>
      </c>
      <c r="I26" s="88">
        <v>2.45</v>
      </c>
      <c r="J26" s="32">
        <v>10593931662616</v>
      </c>
      <c r="K26" s="87">
        <v>4.22</v>
      </c>
      <c r="L26" s="32">
        <v>188240221872</v>
      </c>
      <c r="M26" s="87">
        <v>-0.55</v>
      </c>
      <c r="N26" s="32">
        <v>-157</v>
      </c>
      <c r="O26" s="34">
        <v>-0.002</v>
      </c>
      <c r="P26" s="34">
        <v>-0.007</v>
      </c>
      <c r="Q26" s="32">
        <v>28150</v>
      </c>
      <c r="R26" s="99">
        <v>-179.6</v>
      </c>
      <c r="S26" s="32">
        <v>95642</v>
      </c>
      <c r="T26" s="99" t="s">
        <v>2061</v>
      </c>
    </row>
    <row r="27" spans="1:20" ht="15">
      <c r="A27" s="31">
        <v>14</v>
      </c>
      <c r="B27" s="99" t="s">
        <v>50</v>
      </c>
      <c r="C27" s="99" t="s">
        <v>51</v>
      </c>
      <c r="D27" s="99" t="s">
        <v>26</v>
      </c>
      <c r="E27" s="99" t="s">
        <v>2106</v>
      </c>
      <c r="F27" s="113">
        <v>159297848971</v>
      </c>
      <c r="G27" s="123">
        <v>-0.84</v>
      </c>
      <c r="H27" s="113">
        <v>-17878434921</v>
      </c>
      <c r="I27" s="87">
        <v>-2.79</v>
      </c>
      <c r="J27" s="32">
        <v>2593926186714</v>
      </c>
      <c r="K27" s="83">
        <v>-0.43</v>
      </c>
      <c r="L27" s="32">
        <v>-167161302682</v>
      </c>
      <c r="M27" s="89">
        <v>-4.24</v>
      </c>
      <c r="N27" s="32">
        <v>-9100</v>
      </c>
      <c r="O27" s="34">
        <v>-0.093</v>
      </c>
      <c r="P27" s="34">
        <v>-0.359</v>
      </c>
      <c r="Q27" s="32">
        <v>5460</v>
      </c>
      <c r="R27" s="99">
        <v>-0.6</v>
      </c>
      <c r="S27" s="32">
        <v>180915</v>
      </c>
      <c r="T27" s="99" t="s">
        <v>2061</v>
      </c>
    </row>
    <row r="28" spans="1:20" ht="15" customHeight="1">
      <c r="A28" s="31">
        <v>15</v>
      </c>
      <c r="B28" s="99" t="s">
        <v>52</v>
      </c>
      <c r="C28" s="99" t="s">
        <v>53</v>
      </c>
      <c r="D28" s="99" t="s">
        <v>26</v>
      </c>
      <c r="E28" s="99" t="s">
        <v>2107</v>
      </c>
      <c r="F28" s="32">
        <v>84511703726</v>
      </c>
      <c r="G28" s="88">
        <v>-0.17</v>
      </c>
      <c r="H28" s="32">
        <v>43977263090</v>
      </c>
      <c r="I28" s="87">
        <v>-0.12</v>
      </c>
      <c r="J28" s="32">
        <v>350150572358</v>
      </c>
      <c r="K28" s="83">
        <v>-0.11</v>
      </c>
      <c r="L28" s="32">
        <v>140092974775</v>
      </c>
      <c r="M28" s="87">
        <v>-0.65</v>
      </c>
      <c r="N28" s="32">
        <v>652</v>
      </c>
      <c r="O28" s="86">
        <v>0.052</v>
      </c>
      <c r="P28" s="86">
        <v>0.056</v>
      </c>
      <c r="Q28" s="32">
        <v>12450</v>
      </c>
      <c r="R28" s="99">
        <v>19.1</v>
      </c>
      <c r="S28" s="32">
        <v>2196200</v>
      </c>
      <c r="T28" s="99" t="s">
        <v>2061</v>
      </c>
    </row>
    <row r="29" spans="1:20" ht="15" customHeight="1">
      <c r="A29" s="31">
        <v>16</v>
      </c>
      <c r="B29" s="99" t="s">
        <v>62</v>
      </c>
      <c r="C29" s="99" t="s">
        <v>3421</v>
      </c>
      <c r="D29" s="99" t="s">
        <v>26</v>
      </c>
      <c r="E29" s="99" t="s">
        <v>2108</v>
      </c>
      <c r="F29" s="32">
        <v>54986598697</v>
      </c>
      <c r="G29" s="90">
        <v>-0.85</v>
      </c>
      <c r="H29" s="32">
        <v>2526429437</v>
      </c>
      <c r="I29" s="89">
        <v>0.51</v>
      </c>
      <c r="J29" s="32">
        <v>171084281587</v>
      </c>
      <c r="K29" s="87">
        <v>-0.89</v>
      </c>
      <c r="L29" s="32">
        <v>-149392899999</v>
      </c>
      <c r="M29" s="89">
        <v>-14.87</v>
      </c>
      <c r="N29" s="32">
        <v>-925</v>
      </c>
      <c r="O29" s="34">
        <v>-0.064</v>
      </c>
      <c r="P29" s="34">
        <v>-0.081</v>
      </c>
      <c r="Q29" s="32">
        <v>1110</v>
      </c>
      <c r="R29" s="99">
        <v>-1.2</v>
      </c>
      <c r="S29" s="32">
        <v>0</v>
      </c>
      <c r="T29" s="99" t="s">
        <v>3418</v>
      </c>
    </row>
    <row r="30" spans="1:20" ht="15" customHeight="1">
      <c r="A30" s="31">
        <v>17</v>
      </c>
      <c r="B30" s="99" t="s">
        <v>68</v>
      </c>
      <c r="C30" s="99" t="s">
        <v>69</v>
      </c>
      <c r="D30" s="99" t="s">
        <v>26</v>
      </c>
      <c r="E30" s="99" t="s">
        <v>2103</v>
      </c>
      <c r="F30" s="32">
        <v>1155198386739</v>
      </c>
      <c r="G30" s="83">
        <v>-0.05</v>
      </c>
      <c r="H30" s="32">
        <v>92370665510</v>
      </c>
      <c r="I30" s="89">
        <v>-0.55</v>
      </c>
      <c r="J30" s="32">
        <v>4832677706015</v>
      </c>
      <c r="K30" s="83">
        <v>0.21</v>
      </c>
      <c r="L30" s="32">
        <v>559485948748</v>
      </c>
      <c r="M30" s="83">
        <v>1.07</v>
      </c>
      <c r="N30" s="32">
        <v>4360</v>
      </c>
      <c r="O30" s="34">
        <v>0.1</v>
      </c>
      <c r="P30" s="34">
        <v>0.193</v>
      </c>
      <c r="Q30" s="32">
        <v>32700</v>
      </c>
      <c r="R30" s="99">
        <v>7.5</v>
      </c>
      <c r="S30" s="32">
        <v>1516543</v>
      </c>
      <c r="T30" s="99" t="s">
        <v>2061</v>
      </c>
    </row>
    <row r="31" spans="1:20" ht="15" customHeight="1">
      <c r="A31" s="31">
        <v>18</v>
      </c>
      <c r="B31" s="99" t="s">
        <v>70</v>
      </c>
      <c r="C31" s="99" t="s">
        <v>71</v>
      </c>
      <c r="D31" s="99" t="s">
        <v>26</v>
      </c>
      <c r="E31" s="99" t="s">
        <v>2109</v>
      </c>
      <c r="F31" s="32">
        <v>19533201166</v>
      </c>
      <c r="G31" s="88">
        <v>-0.38</v>
      </c>
      <c r="H31" s="32">
        <v>-15263169622</v>
      </c>
      <c r="I31" s="88">
        <v>-5.25</v>
      </c>
      <c r="J31" s="32">
        <v>123690119566</v>
      </c>
      <c r="K31" s="89">
        <v>-0.04</v>
      </c>
      <c r="L31" s="32">
        <v>-21827282182</v>
      </c>
      <c r="M31" s="83">
        <v>-0.56</v>
      </c>
      <c r="N31" s="32">
        <v>-1100</v>
      </c>
      <c r="O31" s="34">
        <v>-0.022</v>
      </c>
      <c r="P31" s="34">
        <v>-0.035</v>
      </c>
      <c r="Q31" s="32">
        <v>12100</v>
      </c>
      <c r="R31" s="99">
        <v>-11</v>
      </c>
      <c r="S31" s="32">
        <v>5261</v>
      </c>
      <c r="T31" s="99" t="s">
        <v>3418</v>
      </c>
    </row>
    <row r="32" spans="1:20" ht="15" customHeight="1">
      <c r="A32" s="31">
        <v>19</v>
      </c>
      <c r="B32" s="99" t="s">
        <v>72</v>
      </c>
      <c r="C32" s="99" t="s">
        <v>3422</v>
      </c>
      <c r="D32" s="99" t="s">
        <v>26</v>
      </c>
      <c r="E32" s="99" t="s">
        <v>2107</v>
      </c>
      <c r="F32" s="32">
        <v>50179225332</v>
      </c>
      <c r="G32" s="89">
        <v>-0.57</v>
      </c>
      <c r="H32" s="32">
        <v>42494343509</v>
      </c>
      <c r="I32" s="89">
        <v>-0.46</v>
      </c>
      <c r="J32" s="32">
        <v>117815748910</v>
      </c>
      <c r="K32" s="83">
        <v>-0.76</v>
      </c>
      <c r="L32" s="32">
        <v>-243478925410</v>
      </c>
      <c r="M32" s="89">
        <v>-1.72</v>
      </c>
      <c r="N32" s="32">
        <v>-1649</v>
      </c>
      <c r="O32" s="34">
        <v>-0.139</v>
      </c>
      <c r="P32" s="34">
        <v>-0.149</v>
      </c>
      <c r="Q32" s="32">
        <v>7750</v>
      </c>
      <c r="R32" s="99">
        <v>-4.7</v>
      </c>
      <c r="S32" s="32">
        <v>1168445</v>
      </c>
      <c r="T32" s="99" t="s">
        <v>2061</v>
      </c>
    </row>
    <row r="33" spans="1:20" ht="15" customHeight="1">
      <c r="A33" s="31">
        <v>20</v>
      </c>
      <c r="B33" s="99" t="s">
        <v>3539</v>
      </c>
      <c r="C33" s="99" t="s">
        <v>3540</v>
      </c>
      <c r="D33" s="99" t="s">
        <v>26</v>
      </c>
      <c r="E33" s="99" t="s">
        <v>2215</v>
      </c>
      <c r="F33" s="32">
        <v>4117631870612</v>
      </c>
      <c r="G33" s="89">
        <v>-0.08</v>
      </c>
      <c r="H33" s="32">
        <v>35336182591</v>
      </c>
      <c r="I33" s="89">
        <v>-0.57</v>
      </c>
      <c r="J33" s="32">
        <v>16971407153341</v>
      </c>
      <c r="K33" s="83">
        <v>0.02</v>
      </c>
      <c r="L33" s="32">
        <v>10061725876</v>
      </c>
      <c r="M33" s="89">
        <v>-0.96</v>
      </c>
      <c r="N33" s="32">
        <v>-164</v>
      </c>
      <c r="O33" s="86">
        <v>-0.003</v>
      </c>
      <c r="P33" s="86">
        <v>-0.007</v>
      </c>
      <c r="Q33" s="32">
        <v>8310</v>
      </c>
      <c r="R33" s="99">
        <v>-50.8</v>
      </c>
      <c r="S33" s="32">
        <v>1811472</v>
      </c>
      <c r="T33" s="99" t="s">
        <v>2061</v>
      </c>
    </row>
    <row r="34" spans="1:20" ht="15" customHeight="1">
      <c r="A34" s="31">
        <v>21</v>
      </c>
      <c r="B34" s="100" t="s">
        <v>3335</v>
      </c>
      <c r="C34" s="99" t="s">
        <v>3397</v>
      </c>
      <c r="D34" s="99" t="s">
        <v>26</v>
      </c>
      <c r="E34" s="99" t="s">
        <v>2605</v>
      </c>
      <c r="F34" s="32">
        <v>447673031995</v>
      </c>
      <c r="G34" s="89">
        <v>0.91</v>
      </c>
      <c r="H34" s="32">
        <v>8094979978</v>
      </c>
      <c r="I34" s="88">
        <v>-0.57</v>
      </c>
      <c r="J34" s="32">
        <v>2192988610715</v>
      </c>
      <c r="K34" s="89">
        <v>1.78</v>
      </c>
      <c r="L34" s="32">
        <v>137600758196</v>
      </c>
      <c r="M34" s="89">
        <v>2.06</v>
      </c>
      <c r="N34" s="32">
        <v>914</v>
      </c>
      <c r="O34" s="34">
        <v>0.022</v>
      </c>
      <c r="P34" s="34">
        <v>0.038</v>
      </c>
      <c r="Q34" s="32">
        <v>23300</v>
      </c>
      <c r="R34" s="99">
        <v>25.5</v>
      </c>
      <c r="S34" s="32">
        <v>1038</v>
      </c>
      <c r="T34" s="99" t="s">
        <v>3418</v>
      </c>
    </row>
    <row r="35" spans="1:20" ht="15" customHeight="1">
      <c r="A35" s="31">
        <v>22</v>
      </c>
      <c r="B35" s="99" t="s">
        <v>86</v>
      </c>
      <c r="C35" s="99" t="s">
        <v>87</v>
      </c>
      <c r="D35" s="99" t="s">
        <v>26</v>
      </c>
      <c r="E35" s="99" t="s">
        <v>2103</v>
      </c>
      <c r="F35" s="32">
        <v>3050414226580</v>
      </c>
      <c r="G35" s="83">
        <v>-0.05</v>
      </c>
      <c r="H35" s="32">
        <v>85894123865</v>
      </c>
      <c r="I35" s="89">
        <v>-0.73</v>
      </c>
      <c r="J35" s="32">
        <v>13590122116672</v>
      </c>
      <c r="K35" s="83">
        <v>0.15</v>
      </c>
      <c r="L35" s="32">
        <v>725105055205</v>
      </c>
      <c r="M35" s="89">
        <v>-0.18</v>
      </c>
      <c r="N35" s="32">
        <v>1452</v>
      </c>
      <c r="O35" s="34">
        <v>0.026</v>
      </c>
      <c r="P35" s="34">
        <v>0.061</v>
      </c>
      <c r="Q35" s="32">
        <v>9150</v>
      </c>
      <c r="R35" s="99">
        <v>6.3</v>
      </c>
      <c r="S35" s="32">
        <v>2969168</v>
      </c>
      <c r="T35" s="99" t="s">
        <v>2061</v>
      </c>
    </row>
    <row r="36" spans="1:20" ht="15" customHeight="1">
      <c r="A36" s="31">
        <v>23</v>
      </c>
      <c r="B36" s="100" t="s">
        <v>88</v>
      </c>
      <c r="C36" s="99" t="s">
        <v>89</v>
      </c>
      <c r="D36" s="99" t="s">
        <v>26</v>
      </c>
      <c r="E36" s="99" t="s">
        <v>2110</v>
      </c>
      <c r="F36" s="32">
        <v>911094906668</v>
      </c>
      <c r="G36" s="83">
        <v>-0.21</v>
      </c>
      <c r="H36" s="32">
        <v>796902387</v>
      </c>
      <c r="I36" s="83">
        <v>-0.28</v>
      </c>
      <c r="J36" s="32">
        <v>3834012513077</v>
      </c>
      <c r="K36" s="83">
        <v>0.02</v>
      </c>
      <c r="L36" s="32">
        <v>13516490784</v>
      </c>
      <c r="M36" s="83">
        <v>-0.5</v>
      </c>
      <c r="N36" s="32">
        <v>66</v>
      </c>
      <c r="O36" s="34">
        <v>0.001</v>
      </c>
      <c r="P36" s="34">
        <v>0.005</v>
      </c>
      <c r="Q36" s="32">
        <v>5890</v>
      </c>
      <c r="R36" s="99">
        <v>89.1</v>
      </c>
      <c r="S36" s="32">
        <v>34442</v>
      </c>
      <c r="T36" s="99" t="s">
        <v>2061</v>
      </c>
    </row>
    <row r="37" spans="1:20" ht="15" customHeight="1">
      <c r="A37" s="31">
        <v>24</v>
      </c>
      <c r="B37" s="99" t="s">
        <v>3010</v>
      </c>
      <c r="C37" s="99" t="s">
        <v>3011</v>
      </c>
      <c r="D37" s="99" t="s">
        <v>26</v>
      </c>
      <c r="E37" s="99" t="s">
        <v>2135</v>
      </c>
      <c r="F37" s="32">
        <v>263111063990</v>
      </c>
      <c r="G37" s="89">
        <v>2.89</v>
      </c>
      <c r="H37" s="32">
        <v>34329705859</v>
      </c>
      <c r="I37" s="88">
        <v>1.45</v>
      </c>
      <c r="J37" s="32">
        <v>799032241077</v>
      </c>
      <c r="K37" s="83">
        <v>3.89</v>
      </c>
      <c r="L37" s="32">
        <v>91823034261</v>
      </c>
      <c r="M37" s="83">
        <v>0.76</v>
      </c>
      <c r="N37" s="32">
        <v>1560</v>
      </c>
      <c r="O37" s="86">
        <v>0.125</v>
      </c>
      <c r="P37" s="86">
        <v>0.157</v>
      </c>
      <c r="Q37" s="32">
        <v>62400</v>
      </c>
      <c r="R37" s="99">
        <v>40</v>
      </c>
      <c r="S37" s="32">
        <v>9222</v>
      </c>
      <c r="T37" s="99" t="s">
        <v>3418</v>
      </c>
    </row>
    <row r="38" spans="1:20" ht="15" customHeight="1">
      <c r="A38" s="31">
        <v>25</v>
      </c>
      <c r="B38" s="99" t="s">
        <v>3423</v>
      </c>
      <c r="C38" s="99" t="s">
        <v>3424</v>
      </c>
      <c r="D38" s="99" t="s">
        <v>26</v>
      </c>
      <c r="E38" s="99" t="s">
        <v>2212</v>
      </c>
      <c r="F38" s="32">
        <v>0</v>
      </c>
      <c r="G38" s="88" t="s">
        <v>2105</v>
      </c>
      <c r="H38" s="32">
        <v>0</v>
      </c>
      <c r="I38" s="89" t="s">
        <v>2105</v>
      </c>
      <c r="J38" s="32">
        <v>0</v>
      </c>
      <c r="K38" s="83" t="s">
        <v>2105</v>
      </c>
      <c r="L38" s="32">
        <v>0</v>
      </c>
      <c r="M38" s="83" t="s">
        <v>2105</v>
      </c>
      <c r="N38" s="32" t="e">
        <v>#DIV/0!</v>
      </c>
      <c r="O38" s="34">
        <v>0</v>
      </c>
      <c r="P38" s="34">
        <v>0</v>
      </c>
      <c r="Q38" s="32">
        <v>0</v>
      </c>
      <c r="R38" s="99">
        <v>0</v>
      </c>
      <c r="S38" s="32">
        <v>0</v>
      </c>
      <c r="T38" s="99" t="s">
        <v>3418</v>
      </c>
    </row>
    <row r="39" spans="1:20" ht="15" customHeight="1">
      <c r="A39" s="31">
        <v>26</v>
      </c>
      <c r="B39" s="100" t="s">
        <v>3724</v>
      </c>
      <c r="C39" s="99" t="s">
        <v>3725</v>
      </c>
      <c r="D39" s="99" t="s">
        <v>26</v>
      </c>
      <c r="E39" s="99" t="s">
        <v>2165</v>
      </c>
      <c r="F39" s="32">
        <v>816539497479</v>
      </c>
      <c r="G39" s="89">
        <v>-0.47</v>
      </c>
      <c r="H39" s="32">
        <v>3906339499</v>
      </c>
      <c r="I39" s="87">
        <v>-0.96</v>
      </c>
      <c r="J39" s="32">
        <v>6324894309210</v>
      </c>
      <c r="K39" s="83">
        <v>-0.33</v>
      </c>
      <c r="L39" s="32">
        <v>209057438392</v>
      </c>
      <c r="M39" s="83">
        <v>-0.34</v>
      </c>
      <c r="N39" s="32">
        <v>1449</v>
      </c>
      <c r="O39" s="34">
        <v>0.04</v>
      </c>
      <c r="P39" s="34">
        <v>0.119</v>
      </c>
      <c r="Q39" s="32">
        <v>22600</v>
      </c>
      <c r="R39" s="99">
        <v>15.6</v>
      </c>
      <c r="S39" s="32">
        <v>2245124</v>
      </c>
      <c r="T39" s="99" t="s">
        <v>2061</v>
      </c>
    </row>
    <row r="40" spans="1:20" ht="15" customHeight="1">
      <c r="A40" s="31">
        <v>27</v>
      </c>
      <c r="B40" s="99" t="s">
        <v>99</v>
      </c>
      <c r="C40" s="99" t="s">
        <v>100</v>
      </c>
      <c r="D40" s="99" t="s">
        <v>26</v>
      </c>
      <c r="E40" s="99" t="s">
        <v>2112</v>
      </c>
      <c r="F40" s="32">
        <v>236725836350</v>
      </c>
      <c r="G40" s="83">
        <v>-0.22</v>
      </c>
      <c r="H40" s="32">
        <v>3002302975</v>
      </c>
      <c r="I40" s="89">
        <v>-0.98</v>
      </c>
      <c r="J40" s="32">
        <v>1550775063365</v>
      </c>
      <c r="K40" s="83">
        <v>0.46</v>
      </c>
      <c r="L40" s="32">
        <v>60670975662</v>
      </c>
      <c r="M40" s="89">
        <v>-0.58</v>
      </c>
      <c r="N40" s="32">
        <v>3170</v>
      </c>
      <c r="O40" s="34">
        <v>0.032</v>
      </c>
      <c r="P40" s="34">
        <v>0.045</v>
      </c>
      <c r="Q40" s="32">
        <v>57700</v>
      </c>
      <c r="R40" s="99">
        <v>18.2</v>
      </c>
      <c r="S40" s="32">
        <v>681</v>
      </c>
      <c r="T40" s="99" t="s">
        <v>3418</v>
      </c>
    </row>
    <row r="41" spans="1:20" ht="15" customHeight="1">
      <c r="A41" s="31">
        <v>28</v>
      </c>
      <c r="B41" s="99" t="s">
        <v>105</v>
      </c>
      <c r="C41" s="99" t="s">
        <v>106</v>
      </c>
      <c r="D41" s="99" t="s">
        <v>26</v>
      </c>
      <c r="E41" s="99" t="s">
        <v>2113</v>
      </c>
      <c r="F41" s="32">
        <v>7398663903</v>
      </c>
      <c r="G41" s="83">
        <v>0.37</v>
      </c>
      <c r="H41" s="32">
        <v>-8328435823</v>
      </c>
      <c r="I41" s="83">
        <v>-15.57</v>
      </c>
      <c r="J41" s="32">
        <v>112559359287</v>
      </c>
      <c r="K41" s="83">
        <v>0.36</v>
      </c>
      <c r="L41" s="32">
        <v>-48136960609</v>
      </c>
      <c r="M41" s="83">
        <v>-3.77</v>
      </c>
      <c r="N41" s="32">
        <v>-1669</v>
      </c>
      <c r="O41" s="34">
        <v>0</v>
      </c>
      <c r="P41" s="34">
        <v>0</v>
      </c>
      <c r="Q41" s="32">
        <v>6010</v>
      </c>
      <c r="R41" s="99">
        <v>-3.6</v>
      </c>
      <c r="S41" s="32">
        <v>52614</v>
      </c>
      <c r="T41" s="99" t="s">
        <v>2061</v>
      </c>
    </row>
    <row r="42" spans="1:20" ht="15" customHeight="1">
      <c r="A42" s="31">
        <v>29</v>
      </c>
      <c r="B42" s="99" t="s">
        <v>107</v>
      </c>
      <c r="C42" s="99" t="s">
        <v>108</v>
      </c>
      <c r="D42" s="99" t="s">
        <v>26</v>
      </c>
      <c r="E42" s="99" t="s">
        <v>2114</v>
      </c>
      <c r="F42" s="32">
        <v>701267960095</v>
      </c>
      <c r="G42" s="89">
        <v>-0.44</v>
      </c>
      <c r="H42" s="32">
        <v>8799859677</v>
      </c>
      <c r="I42" s="87">
        <v>-0.98</v>
      </c>
      <c r="J42" s="32">
        <v>3980055914358</v>
      </c>
      <c r="K42" s="89">
        <v>0.24</v>
      </c>
      <c r="L42" s="32">
        <v>32956496905</v>
      </c>
      <c r="M42" s="88">
        <v>-0.98</v>
      </c>
      <c r="N42" s="32">
        <v>161</v>
      </c>
      <c r="O42" s="34">
        <v>0.002</v>
      </c>
      <c r="P42" s="34">
        <v>0.006</v>
      </c>
      <c r="Q42" s="32">
        <v>8970</v>
      </c>
      <c r="R42" s="99">
        <v>55.7</v>
      </c>
      <c r="S42" s="32">
        <v>8094244</v>
      </c>
      <c r="T42" s="99" t="s">
        <v>2061</v>
      </c>
    </row>
    <row r="43" spans="1:20" ht="15" customHeight="1">
      <c r="A43" s="31">
        <v>30</v>
      </c>
      <c r="B43" s="99" t="s">
        <v>3029</v>
      </c>
      <c r="C43" s="99" t="s">
        <v>3030</v>
      </c>
      <c r="D43" s="99" t="s">
        <v>26</v>
      </c>
      <c r="E43" s="99" t="s">
        <v>2127</v>
      </c>
      <c r="F43" s="32">
        <v>791414444150</v>
      </c>
      <c r="G43" s="87">
        <v>-0.45</v>
      </c>
      <c r="H43" s="32">
        <v>74426457419</v>
      </c>
      <c r="I43" s="89">
        <v>-0.81</v>
      </c>
      <c r="J43" s="32">
        <v>5865197198235</v>
      </c>
      <c r="K43" s="83">
        <v>-0.16</v>
      </c>
      <c r="L43" s="32">
        <v>1355414140860</v>
      </c>
      <c r="M43" s="88">
        <v>0.05</v>
      </c>
      <c r="N43" s="32">
        <v>1256</v>
      </c>
      <c r="O43" s="34">
        <v>0.026</v>
      </c>
      <c r="P43" s="34">
        <v>0.071</v>
      </c>
      <c r="Q43" s="32">
        <v>77500</v>
      </c>
      <c r="R43" s="99">
        <v>61.7</v>
      </c>
      <c r="S43" s="32">
        <v>49095</v>
      </c>
      <c r="T43" s="99" t="s">
        <v>2061</v>
      </c>
    </row>
    <row r="44" spans="1:20" ht="15">
      <c r="A44" s="31">
        <v>31</v>
      </c>
      <c r="B44" s="99" t="s">
        <v>115</v>
      </c>
      <c r="C44" s="99" t="s">
        <v>116</v>
      </c>
      <c r="D44" s="99" t="s">
        <v>26</v>
      </c>
      <c r="E44" s="99" t="s">
        <v>2115</v>
      </c>
      <c r="F44" s="32">
        <v>1342908960897</v>
      </c>
      <c r="G44" s="89">
        <v>-0.48</v>
      </c>
      <c r="H44" s="32">
        <v>-39604390383</v>
      </c>
      <c r="I44" s="88">
        <v>-1.46</v>
      </c>
      <c r="J44" s="32">
        <v>7327998494770</v>
      </c>
      <c r="K44" s="89">
        <v>-0.14</v>
      </c>
      <c r="L44" s="32">
        <v>60921386633</v>
      </c>
      <c r="M44" s="83">
        <v>-0.81</v>
      </c>
      <c r="N44" s="32">
        <v>959</v>
      </c>
      <c r="O44" s="34">
        <v>0.013</v>
      </c>
      <c r="P44" s="34">
        <v>0.041</v>
      </c>
      <c r="Q44" s="32">
        <v>17350</v>
      </c>
      <c r="R44" s="99">
        <v>18.1</v>
      </c>
      <c r="S44" s="32">
        <v>99604</v>
      </c>
      <c r="T44" s="99" t="s">
        <v>2061</v>
      </c>
    </row>
    <row r="45" spans="1:20" ht="15" customHeight="1">
      <c r="A45" s="31">
        <v>32</v>
      </c>
      <c r="B45" s="100" t="s">
        <v>2116</v>
      </c>
      <c r="C45" s="99" t="s">
        <v>2117</v>
      </c>
      <c r="D45" s="99" t="s">
        <v>26</v>
      </c>
      <c r="E45" s="99" t="s">
        <v>3492</v>
      </c>
      <c r="F45" s="32">
        <v>1172659806439</v>
      </c>
      <c r="G45" s="89">
        <v>-0.13</v>
      </c>
      <c r="H45" s="32">
        <v>-3727217968</v>
      </c>
      <c r="I45" s="89">
        <v>-1.11</v>
      </c>
      <c r="J45" s="32">
        <v>8215027877174</v>
      </c>
      <c r="K45" s="83">
        <v>0.18</v>
      </c>
      <c r="L45" s="32">
        <v>488418686041</v>
      </c>
      <c r="M45" s="89">
        <v>0.38</v>
      </c>
      <c r="N45" s="32">
        <v>1959</v>
      </c>
      <c r="O45" s="34">
        <v>0.065</v>
      </c>
      <c r="P45" s="34">
        <v>0.087</v>
      </c>
      <c r="Q45" s="32">
        <v>43500</v>
      </c>
      <c r="R45" s="99">
        <v>22.2</v>
      </c>
      <c r="S45" s="32">
        <v>1445</v>
      </c>
      <c r="T45" s="99" t="s">
        <v>3418</v>
      </c>
    </row>
    <row r="46" spans="1:20" ht="15" customHeight="1">
      <c r="A46" s="31">
        <v>33</v>
      </c>
      <c r="B46" s="99" t="s">
        <v>137</v>
      </c>
      <c r="C46" s="99" t="s">
        <v>138</v>
      </c>
      <c r="D46" s="99" t="s">
        <v>26</v>
      </c>
      <c r="E46" s="99" t="s">
        <v>2119</v>
      </c>
      <c r="F46" s="32">
        <v>869082151370</v>
      </c>
      <c r="G46" s="83">
        <v>0.34</v>
      </c>
      <c r="H46" s="32">
        <v>78922337095</v>
      </c>
      <c r="I46" s="89">
        <v>0.05</v>
      </c>
      <c r="J46" s="32">
        <v>3283229112275</v>
      </c>
      <c r="K46" s="83">
        <v>0.27</v>
      </c>
      <c r="L46" s="32">
        <v>325029926224</v>
      </c>
      <c r="M46" s="89">
        <v>-0.16</v>
      </c>
      <c r="N46" s="32">
        <v>2727</v>
      </c>
      <c r="O46" s="34">
        <v>0.047</v>
      </c>
      <c r="P46" s="34">
        <v>0.126</v>
      </c>
      <c r="Q46" s="32">
        <v>29450</v>
      </c>
      <c r="R46" s="99">
        <v>10.8</v>
      </c>
      <c r="S46" s="32">
        <v>62091</v>
      </c>
      <c r="T46" s="99" t="s">
        <v>2065</v>
      </c>
    </row>
    <row r="47" spans="1:20" ht="15" customHeight="1">
      <c r="A47" s="31">
        <v>34</v>
      </c>
      <c r="B47" s="99" t="s">
        <v>139</v>
      </c>
      <c r="C47" s="99" t="s">
        <v>140</v>
      </c>
      <c r="D47" s="99" t="s">
        <v>26</v>
      </c>
      <c r="E47" s="99" t="s">
        <v>2120</v>
      </c>
      <c r="F47" s="32">
        <v>36995505000000</v>
      </c>
      <c r="G47" s="83">
        <v>0.27</v>
      </c>
      <c r="H47" s="32">
        <v>5559041000000</v>
      </c>
      <c r="I47" s="89">
        <v>0.53</v>
      </c>
      <c r="J47" s="32">
        <v>142719524000000</v>
      </c>
      <c r="K47" s="89">
        <v>0.25</v>
      </c>
      <c r="L47" s="32">
        <v>20374692000000</v>
      </c>
      <c r="M47" s="89">
        <v>0.73</v>
      </c>
      <c r="N47" s="32">
        <v>3982</v>
      </c>
      <c r="O47" s="34">
        <v>0.01</v>
      </c>
      <c r="P47" s="34">
        <v>0.197</v>
      </c>
      <c r="Q47" s="32">
        <v>45000</v>
      </c>
      <c r="R47" s="99">
        <v>11.3</v>
      </c>
      <c r="S47" s="32">
        <v>515805</v>
      </c>
      <c r="T47" s="99" t="s">
        <v>2066</v>
      </c>
    </row>
    <row r="48" spans="1:20" ht="15" customHeight="1">
      <c r="A48" s="31">
        <v>35</v>
      </c>
      <c r="B48" s="99" t="s">
        <v>3618</v>
      </c>
      <c r="C48" s="99" t="s">
        <v>3619</v>
      </c>
      <c r="D48" s="99" t="s">
        <v>26</v>
      </c>
      <c r="E48" s="99" t="s">
        <v>2159</v>
      </c>
      <c r="F48" s="32">
        <v>51003269022</v>
      </c>
      <c r="G48" s="89">
        <v>-0.35</v>
      </c>
      <c r="H48" s="32">
        <v>4544539324</v>
      </c>
      <c r="I48" s="83">
        <v>-0.09</v>
      </c>
      <c r="J48" s="32">
        <v>358052025390</v>
      </c>
      <c r="K48" s="83">
        <v>0.01</v>
      </c>
      <c r="L48" s="32">
        <v>26027560365</v>
      </c>
      <c r="M48" s="83">
        <v>0.21</v>
      </c>
      <c r="N48" s="32">
        <v>381</v>
      </c>
      <c r="O48" s="34">
        <v>0.028</v>
      </c>
      <c r="P48" s="34">
        <v>0.03</v>
      </c>
      <c r="Q48" s="32">
        <v>4000</v>
      </c>
      <c r="R48" s="99">
        <v>10.5</v>
      </c>
      <c r="S48" s="32">
        <v>102498</v>
      </c>
      <c r="T48" s="99" t="s">
        <v>2061</v>
      </c>
    </row>
    <row r="49" spans="1:20" ht="15" customHeight="1">
      <c r="A49" s="31">
        <v>36</v>
      </c>
      <c r="B49" s="99" t="s">
        <v>149</v>
      </c>
      <c r="C49" s="99" t="s">
        <v>150</v>
      </c>
      <c r="D49" s="99" t="s">
        <v>26</v>
      </c>
      <c r="E49" s="99" t="s">
        <v>3491</v>
      </c>
      <c r="F49" s="32">
        <v>24524823300</v>
      </c>
      <c r="G49" s="83">
        <v>-0.39</v>
      </c>
      <c r="H49" s="32">
        <v>2681689196</v>
      </c>
      <c r="I49" s="89">
        <v>-0.02</v>
      </c>
      <c r="J49" s="32">
        <v>167472092489</v>
      </c>
      <c r="K49" s="83">
        <v>0.05</v>
      </c>
      <c r="L49" s="32">
        <v>21284026627</v>
      </c>
      <c r="M49" s="89">
        <v>0.13</v>
      </c>
      <c r="N49" s="32">
        <v>1722</v>
      </c>
      <c r="O49" s="34">
        <v>0.086</v>
      </c>
      <c r="P49" s="34">
        <v>0.098</v>
      </c>
      <c r="Q49" s="32">
        <v>13600</v>
      </c>
      <c r="R49" s="99">
        <v>7.9</v>
      </c>
      <c r="S49" s="32">
        <v>32351</v>
      </c>
      <c r="T49" s="99" t="s">
        <v>2061</v>
      </c>
    </row>
    <row r="50" spans="1:20" ht="15" customHeight="1">
      <c r="A50" s="31">
        <v>37</v>
      </c>
      <c r="B50" s="99" t="s">
        <v>151</v>
      </c>
      <c r="C50" s="99" t="s">
        <v>152</v>
      </c>
      <c r="D50" s="99" t="s">
        <v>26</v>
      </c>
      <c r="E50" s="99" t="s">
        <v>2119</v>
      </c>
      <c r="F50" s="32">
        <v>1321737837876</v>
      </c>
      <c r="G50" s="83">
        <v>0.32</v>
      </c>
      <c r="H50" s="32">
        <v>73492775032</v>
      </c>
      <c r="I50" s="87">
        <v>0.03</v>
      </c>
      <c r="J50" s="32">
        <v>4992854113928</v>
      </c>
      <c r="K50" s="88">
        <v>0.19</v>
      </c>
      <c r="L50" s="32">
        <v>294635961310</v>
      </c>
      <c r="M50" s="87">
        <v>0.17</v>
      </c>
      <c r="N50" s="32">
        <v>2696</v>
      </c>
      <c r="O50" s="34">
        <v>0.041</v>
      </c>
      <c r="P50" s="34">
        <v>0.123</v>
      </c>
      <c r="Q50" s="32">
        <v>22650</v>
      </c>
      <c r="R50" s="99">
        <v>8.4</v>
      </c>
      <c r="S50" s="32">
        <v>156486</v>
      </c>
      <c r="T50" s="99" t="s">
        <v>2060</v>
      </c>
    </row>
    <row r="51" spans="1:20" ht="15" customHeight="1">
      <c r="A51" s="31">
        <v>38</v>
      </c>
      <c r="B51" s="99" t="s">
        <v>157</v>
      </c>
      <c r="C51" s="99" t="s">
        <v>158</v>
      </c>
      <c r="D51" s="99" t="s">
        <v>26</v>
      </c>
      <c r="E51" s="99" t="s">
        <v>2121</v>
      </c>
      <c r="F51" s="32">
        <v>1439919960314</v>
      </c>
      <c r="G51" s="88">
        <v>0.07</v>
      </c>
      <c r="H51" s="32">
        <v>280745268354</v>
      </c>
      <c r="I51" s="87">
        <v>1.2</v>
      </c>
      <c r="J51" s="32">
        <v>5898680909178</v>
      </c>
      <c r="K51" s="89">
        <v>0.24</v>
      </c>
      <c r="L51" s="32">
        <v>849558618896</v>
      </c>
      <c r="M51" s="89">
        <v>2.3</v>
      </c>
      <c r="N51" s="32">
        <v>10405</v>
      </c>
      <c r="O51" s="34">
        <v>0.27</v>
      </c>
      <c r="P51" s="34">
        <v>0.32</v>
      </c>
      <c r="Q51" s="32">
        <v>82200</v>
      </c>
      <c r="R51" s="99">
        <v>8</v>
      </c>
      <c r="S51" s="32">
        <v>435589</v>
      </c>
      <c r="T51" s="99" t="s">
        <v>2066</v>
      </c>
    </row>
    <row r="52" spans="1:20" ht="15" customHeight="1">
      <c r="A52" s="31">
        <v>39</v>
      </c>
      <c r="B52" s="99" t="s">
        <v>161</v>
      </c>
      <c r="C52" s="99" t="s">
        <v>162</v>
      </c>
      <c r="D52" s="99" t="s">
        <v>26</v>
      </c>
      <c r="E52" s="99" t="s">
        <v>2122</v>
      </c>
      <c r="F52" s="32">
        <v>68206011267</v>
      </c>
      <c r="G52" s="87">
        <v>-0.1</v>
      </c>
      <c r="H52" s="32">
        <v>4264368101</v>
      </c>
      <c r="I52" s="89">
        <v>-0.06</v>
      </c>
      <c r="J52" s="32">
        <v>330560078638</v>
      </c>
      <c r="K52" s="89">
        <v>-0.05</v>
      </c>
      <c r="L52" s="32">
        <v>18440011161</v>
      </c>
      <c r="M52" s="89">
        <v>-0.1</v>
      </c>
      <c r="N52" s="32">
        <v>1494</v>
      </c>
      <c r="O52" s="34">
        <v>0.06</v>
      </c>
      <c r="P52" s="34">
        <v>0.089</v>
      </c>
      <c r="Q52" s="32">
        <v>11500</v>
      </c>
      <c r="R52" s="99">
        <v>7.7</v>
      </c>
      <c r="S52" s="32">
        <v>2254</v>
      </c>
      <c r="T52" s="99" t="s">
        <v>3418</v>
      </c>
    </row>
    <row r="53" spans="1:20" ht="15" customHeight="1">
      <c r="A53" s="31">
        <v>40</v>
      </c>
      <c r="B53" s="99" t="s">
        <v>167</v>
      </c>
      <c r="C53" s="99" t="s">
        <v>168</v>
      </c>
      <c r="D53" s="99" t="s">
        <v>26</v>
      </c>
      <c r="E53" s="99" t="s">
        <v>2107</v>
      </c>
      <c r="F53" s="32">
        <v>287167734226</v>
      </c>
      <c r="G53" s="89">
        <v>-0.14</v>
      </c>
      <c r="H53" s="32">
        <v>97687899634</v>
      </c>
      <c r="I53" s="89">
        <v>0.17</v>
      </c>
      <c r="J53" s="32">
        <v>1043631481493</v>
      </c>
      <c r="K53" s="88">
        <v>-0.25</v>
      </c>
      <c r="L53" s="32">
        <v>126763672002</v>
      </c>
      <c r="M53" s="87">
        <v>-0.67</v>
      </c>
      <c r="N53" s="32">
        <v>816</v>
      </c>
      <c r="O53" s="34">
        <v>0.02</v>
      </c>
      <c r="P53" s="34">
        <v>0.034</v>
      </c>
      <c r="Q53" s="32">
        <v>29700</v>
      </c>
      <c r="R53" s="99">
        <v>36.4</v>
      </c>
      <c r="S53" s="32">
        <v>1607568</v>
      </c>
      <c r="T53" s="99" t="s">
        <v>2061</v>
      </c>
    </row>
    <row r="54" spans="1:20" ht="15" customHeight="1">
      <c r="A54" s="31">
        <v>41</v>
      </c>
      <c r="B54" s="99" t="s">
        <v>175</v>
      </c>
      <c r="C54" s="99" t="s">
        <v>176</v>
      </c>
      <c r="D54" s="99" t="s">
        <v>26</v>
      </c>
      <c r="E54" s="99" t="s">
        <v>2123</v>
      </c>
      <c r="F54" s="32">
        <v>46222632215</v>
      </c>
      <c r="G54" s="83">
        <v>463.14</v>
      </c>
      <c r="H54" s="32">
        <v>14560238736</v>
      </c>
      <c r="I54" s="88">
        <v>1.21</v>
      </c>
      <c r="J54" s="32">
        <v>559617668174</v>
      </c>
      <c r="K54" s="83">
        <v>-0.43</v>
      </c>
      <c r="L54" s="32">
        <v>107780989929</v>
      </c>
      <c r="M54" s="88">
        <v>0.12</v>
      </c>
      <c r="N54" s="32">
        <v>1772</v>
      </c>
      <c r="O54" s="34">
        <v>0.067</v>
      </c>
      <c r="P54" s="34">
        <v>0.086</v>
      </c>
      <c r="Q54" s="32">
        <v>14000</v>
      </c>
      <c r="R54" s="99">
        <v>7.9</v>
      </c>
      <c r="S54" s="32">
        <v>24727</v>
      </c>
      <c r="T54" s="99" t="s">
        <v>2061</v>
      </c>
    </row>
    <row r="55" spans="1:20" ht="15" customHeight="1">
      <c r="A55" s="31">
        <v>42</v>
      </c>
      <c r="B55" s="99" t="s">
        <v>179</v>
      </c>
      <c r="C55" s="99" t="s">
        <v>180</v>
      </c>
      <c r="D55" s="99" t="s">
        <v>26</v>
      </c>
      <c r="E55" s="99" t="s">
        <v>2124</v>
      </c>
      <c r="F55" s="32">
        <v>55923702417</v>
      </c>
      <c r="G55" s="83">
        <v>1.09</v>
      </c>
      <c r="H55" s="32">
        <v>12505298020</v>
      </c>
      <c r="I55" s="89">
        <v>5.15</v>
      </c>
      <c r="J55" s="32">
        <v>191921406525</v>
      </c>
      <c r="K55" s="89">
        <v>0.89</v>
      </c>
      <c r="L55" s="32">
        <v>34375828063</v>
      </c>
      <c r="M55" s="89">
        <v>6.1</v>
      </c>
      <c r="N55" s="32">
        <v>2578</v>
      </c>
      <c r="O55" s="34">
        <v>0.072</v>
      </c>
      <c r="P55" s="34">
        <v>0.094</v>
      </c>
      <c r="Q55" s="32">
        <v>34550</v>
      </c>
      <c r="R55" s="99">
        <v>13.4</v>
      </c>
      <c r="S55" s="32">
        <v>288</v>
      </c>
      <c r="T55" s="99" t="s">
        <v>3418</v>
      </c>
    </row>
    <row r="56" spans="1:20" ht="15" customHeight="1">
      <c r="A56" s="31">
        <v>43</v>
      </c>
      <c r="B56" s="99" t="s">
        <v>187</v>
      </c>
      <c r="C56" s="99" t="s">
        <v>188</v>
      </c>
      <c r="D56" s="99" t="s">
        <v>26</v>
      </c>
      <c r="E56" s="99" t="s">
        <v>2125</v>
      </c>
      <c r="F56" s="32">
        <v>13250046974776</v>
      </c>
      <c r="G56" s="89">
        <v>0.1</v>
      </c>
      <c r="H56" s="32">
        <v>546200835278</v>
      </c>
      <c r="I56" s="89">
        <v>0.09</v>
      </c>
      <c r="J56" s="32">
        <v>51512825101796</v>
      </c>
      <c r="K56" s="89">
        <v>0.09</v>
      </c>
      <c r="L56" s="32">
        <v>1647357525238</v>
      </c>
      <c r="M56" s="89">
        <v>-0.17</v>
      </c>
      <c r="N56" s="32">
        <v>2140</v>
      </c>
      <c r="O56" s="86">
        <v>0.008</v>
      </c>
      <c r="P56" s="86">
        <v>0.071</v>
      </c>
      <c r="Q56" s="32">
        <v>46000</v>
      </c>
      <c r="R56" s="99">
        <v>21.5</v>
      </c>
      <c r="S56" s="32">
        <v>328289</v>
      </c>
      <c r="T56" s="99" t="s">
        <v>2060</v>
      </c>
    </row>
    <row r="57" spans="1:20" ht="15" customHeight="1">
      <c r="A57" s="31">
        <v>44</v>
      </c>
      <c r="B57" s="99" t="s">
        <v>2254</v>
      </c>
      <c r="C57" s="99" t="s">
        <v>2255</v>
      </c>
      <c r="D57" s="99" t="s">
        <v>26</v>
      </c>
      <c r="E57" s="99" t="s">
        <v>2131</v>
      </c>
      <c r="F57" s="32">
        <v>680630228466</v>
      </c>
      <c r="G57" s="87">
        <v>-0.07</v>
      </c>
      <c r="H57" s="32">
        <v>140727285763</v>
      </c>
      <c r="I57" s="83">
        <v>-0.2</v>
      </c>
      <c r="J57" s="32">
        <v>3431051325732</v>
      </c>
      <c r="K57" s="87">
        <v>0.08</v>
      </c>
      <c r="L57" s="32">
        <v>710787896813</v>
      </c>
      <c r="M57" s="89">
        <v>-0.05</v>
      </c>
      <c r="N57" s="32">
        <v>3664</v>
      </c>
      <c r="O57" s="34">
        <v>0.073</v>
      </c>
      <c r="P57" s="34">
        <v>0.163</v>
      </c>
      <c r="Q57" s="32">
        <v>46900</v>
      </c>
      <c r="R57" s="99">
        <v>12.8</v>
      </c>
      <c r="S57" s="32">
        <v>90785</v>
      </c>
      <c r="T57" s="99" t="s">
        <v>2061</v>
      </c>
    </row>
    <row r="58" spans="1:20" ht="15" customHeight="1">
      <c r="A58" s="31">
        <v>45</v>
      </c>
      <c r="B58" s="99" t="s">
        <v>199</v>
      </c>
      <c r="C58" s="99" t="s">
        <v>3541</v>
      </c>
      <c r="D58" s="99" t="s">
        <v>26</v>
      </c>
      <c r="E58" s="99" t="s">
        <v>2113</v>
      </c>
      <c r="F58" s="32">
        <v>96784410456</v>
      </c>
      <c r="G58" s="83">
        <v>-0.21</v>
      </c>
      <c r="H58" s="32">
        <v>629814854</v>
      </c>
      <c r="I58" s="89">
        <v>-0.92</v>
      </c>
      <c r="J58" s="32">
        <v>546017970802</v>
      </c>
      <c r="K58" s="83">
        <v>-0.02</v>
      </c>
      <c r="L58" s="32">
        <v>19133631042</v>
      </c>
      <c r="M58" s="89">
        <v>-0.73</v>
      </c>
      <c r="N58" s="32">
        <v>1270</v>
      </c>
      <c r="O58" s="34">
        <v>0.019</v>
      </c>
      <c r="P58" s="34">
        <v>0.032</v>
      </c>
      <c r="Q58" s="32">
        <v>19300</v>
      </c>
      <c r="R58" s="99">
        <v>15.2</v>
      </c>
      <c r="S58" s="32">
        <v>25547</v>
      </c>
      <c r="T58" s="99" t="s">
        <v>2061</v>
      </c>
    </row>
    <row r="59" spans="1:20" ht="15" customHeight="1">
      <c r="A59" s="31">
        <v>46</v>
      </c>
      <c r="B59" s="99" t="s">
        <v>201</v>
      </c>
      <c r="C59" s="99" t="s">
        <v>202</v>
      </c>
      <c r="D59" s="99" t="s">
        <v>26</v>
      </c>
      <c r="E59" s="99" t="s">
        <v>2113</v>
      </c>
      <c r="F59" s="32">
        <v>113614525276</v>
      </c>
      <c r="G59" s="83">
        <v>0.28</v>
      </c>
      <c r="H59" s="32">
        <v>2033715123</v>
      </c>
      <c r="I59" s="89">
        <v>-0.58</v>
      </c>
      <c r="J59" s="32">
        <v>813624907785</v>
      </c>
      <c r="K59" s="89">
        <v>0.22</v>
      </c>
      <c r="L59" s="32">
        <v>12761019410</v>
      </c>
      <c r="M59" s="89">
        <v>-0.7</v>
      </c>
      <c r="N59" s="32">
        <v>437</v>
      </c>
      <c r="O59" s="34">
        <v>0.007</v>
      </c>
      <c r="P59" s="34">
        <v>0.029</v>
      </c>
      <c r="Q59" s="32">
        <v>8080</v>
      </c>
      <c r="R59" s="99">
        <v>18.5</v>
      </c>
      <c r="S59" s="32">
        <v>109106</v>
      </c>
      <c r="T59" s="99" t="s">
        <v>2061</v>
      </c>
    </row>
    <row r="60" spans="1:20" ht="15" customHeight="1">
      <c r="A60" s="31">
        <v>47</v>
      </c>
      <c r="B60" s="99" t="s">
        <v>215</v>
      </c>
      <c r="C60" s="99" t="s">
        <v>216</v>
      </c>
      <c r="D60" s="99" t="s">
        <v>26</v>
      </c>
      <c r="E60" s="99" t="s">
        <v>2126</v>
      </c>
      <c r="F60" s="32">
        <v>2005685329889</v>
      </c>
      <c r="G60" s="89">
        <v>-0.27</v>
      </c>
      <c r="H60" s="32">
        <v>70214407429</v>
      </c>
      <c r="I60" s="83">
        <v>-0.26</v>
      </c>
      <c r="J60" s="32">
        <v>10597044402560</v>
      </c>
      <c r="K60" s="83">
        <v>-0.01</v>
      </c>
      <c r="L60" s="32">
        <v>359643341205</v>
      </c>
      <c r="M60" s="83">
        <v>-0.04</v>
      </c>
      <c r="N60" s="32">
        <v>6279</v>
      </c>
      <c r="O60" s="34">
        <v>0.069</v>
      </c>
      <c r="P60" s="34">
        <v>0.196</v>
      </c>
      <c r="Q60" s="32">
        <v>54000</v>
      </c>
      <c r="R60" s="99">
        <v>8.6</v>
      </c>
      <c r="S60" s="32">
        <v>171</v>
      </c>
      <c r="T60" s="99" t="s">
        <v>3418</v>
      </c>
    </row>
    <row r="61" spans="1:20" ht="15" customHeight="1">
      <c r="A61" s="31">
        <v>48</v>
      </c>
      <c r="B61" s="99" t="s">
        <v>219</v>
      </c>
      <c r="C61" s="99" t="s">
        <v>220</v>
      </c>
      <c r="D61" s="99" t="s">
        <v>26</v>
      </c>
      <c r="E61" s="99" t="s">
        <v>2110</v>
      </c>
      <c r="F61" s="32">
        <v>103287746174</v>
      </c>
      <c r="G61" s="89">
        <v>-0.08</v>
      </c>
      <c r="H61" s="32">
        <v>631649803</v>
      </c>
      <c r="I61" s="83">
        <v>-0.95</v>
      </c>
      <c r="J61" s="32">
        <v>464689448713</v>
      </c>
      <c r="K61" s="83">
        <v>0.4</v>
      </c>
      <c r="L61" s="32">
        <v>13809980779</v>
      </c>
      <c r="M61" s="89">
        <v>-0.61</v>
      </c>
      <c r="N61" s="32">
        <v>787</v>
      </c>
      <c r="O61" s="34">
        <v>0.019</v>
      </c>
      <c r="P61" s="34">
        <v>0.054</v>
      </c>
      <c r="Q61" s="32">
        <v>23300</v>
      </c>
      <c r="R61" s="99">
        <v>29.6</v>
      </c>
      <c r="S61" s="32">
        <v>1250</v>
      </c>
      <c r="T61" s="99" t="s">
        <v>3418</v>
      </c>
    </row>
    <row r="62" spans="1:20" ht="15" customHeight="1">
      <c r="A62" s="31">
        <v>49</v>
      </c>
      <c r="B62" s="99" t="s">
        <v>221</v>
      </c>
      <c r="C62" s="99" t="s">
        <v>3784</v>
      </c>
      <c r="D62" s="99" t="s">
        <v>26</v>
      </c>
      <c r="E62" s="99" t="s">
        <v>2108</v>
      </c>
      <c r="F62" s="32">
        <v>77831953375</v>
      </c>
      <c r="G62" s="89">
        <v>0.23</v>
      </c>
      <c r="H62" s="32">
        <v>11139423037</v>
      </c>
      <c r="I62" s="83">
        <v>4.58</v>
      </c>
      <c r="J62" s="32">
        <v>530971319419</v>
      </c>
      <c r="K62" s="83">
        <v>-0.33</v>
      </c>
      <c r="L62" s="32">
        <v>65176714201</v>
      </c>
      <c r="M62" s="83">
        <v>0.13</v>
      </c>
      <c r="N62" s="32">
        <v>1236</v>
      </c>
      <c r="O62" s="34">
        <v>0.049</v>
      </c>
      <c r="P62" s="34">
        <v>0.103</v>
      </c>
      <c r="Q62" s="32">
        <v>6550</v>
      </c>
      <c r="R62" s="99">
        <v>5.3</v>
      </c>
      <c r="S62" s="32">
        <v>294189</v>
      </c>
      <c r="T62" s="99" t="s">
        <v>2061</v>
      </c>
    </row>
    <row r="63" spans="1:20" ht="15" customHeight="1">
      <c r="A63" s="31">
        <v>50</v>
      </c>
      <c r="B63" s="99" t="s">
        <v>227</v>
      </c>
      <c r="C63" s="99" t="s">
        <v>228</v>
      </c>
      <c r="D63" s="99" t="s">
        <v>26</v>
      </c>
      <c r="E63" s="99" t="s">
        <v>2113</v>
      </c>
      <c r="F63" s="32">
        <v>256539425968</v>
      </c>
      <c r="G63" s="83">
        <v>0.21</v>
      </c>
      <c r="H63" s="32">
        <v>2474856526</v>
      </c>
      <c r="I63" s="87">
        <v>0.06</v>
      </c>
      <c r="J63" s="32">
        <v>1390715431693</v>
      </c>
      <c r="K63" s="89">
        <v>0.51</v>
      </c>
      <c r="L63" s="32">
        <v>23819189107</v>
      </c>
      <c r="M63" s="83">
        <v>-0.29</v>
      </c>
      <c r="N63" s="32">
        <v>967</v>
      </c>
      <c r="O63" s="34">
        <v>0.013</v>
      </c>
      <c r="P63" s="34">
        <v>0.067</v>
      </c>
      <c r="Q63" s="32">
        <v>18950</v>
      </c>
      <c r="R63" s="99">
        <v>19.6</v>
      </c>
      <c r="S63" s="32">
        <v>407525</v>
      </c>
      <c r="T63" s="99" t="s">
        <v>2061</v>
      </c>
    </row>
    <row r="64" spans="1:20" ht="15" customHeight="1">
      <c r="A64" s="31">
        <v>51</v>
      </c>
      <c r="B64" s="99" t="s">
        <v>241</v>
      </c>
      <c r="C64" s="99" t="s">
        <v>242</v>
      </c>
      <c r="D64" s="99" t="s">
        <v>26</v>
      </c>
      <c r="E64" s="99" t="s">
        <v>2123</v>
      </c>
      <c r="F64" s="32">
        <v>242070952148</v>
      </c>
      <c r="G64" s="88">
        <v>0.16</v>
      </c>
      <c r="H64" s="32">
        <v>107779292816</v>
      </c>
      <c r="I64" s="83">
        <v>0.38</v>
      </c>
      <c r="J64" s="32">
        <v>1133873618199</v>
      </c>
      <c r="K64" s="83">
        <v>0.19</v>
      </c>
      <c r="L64" s="32">
        <v>521728256554</v>
      </c>
      <c r="M64" s="83">
        <v>0.37</v>
      </c>
      <c r="N64" s="32">
        <v>3551</v>
      </c>
      <c r="O64" s="34">
        <v>0.164</v>
      </c>
      <c r="P64" s="34">
        <v>0.262</v>
      </c>
      <c r="Q64" s="32">
        <v>24500</v>
      </c>
      <c r="R64" s="99">
        <v>6.9</v>
      </c>
      <c r="S64" s="32">
        <v>15509</v>
      </c>
      <c r="T64" s="99" t="s">
        <v>3418</v>
      </c>
    </row>
    <row r="65" spans="1:20" ht="15" customHeight="1">
      <c r="A65" s="31">
        <v>52</v>
      </c>
      <c r="B65" s="99" t="s">
        <v>247</v>
      </c>
      <c r="C65" s="99" t="s">
        <v>248</v>
      </c>
      <c r="D65" s="99" t="s">
        <v>26</v>
      </c>
      <c r="E65" s="99" t="s">
        <v>2113</v>
      </c>
      <c r="F65" s="32">
        <v>22769448672</v>
      </c>
      <c r="G65" s="83">
        <v>0.45</v>
      </c>
      <c r="H65" s="32">
        <v>1613174155</v>
      </c>
      <c r="I65" s="89">
        <v>0.44</v>
      </c>
      <c r="J65" s="32">
        <v>90468233105</v>
      </c>
      <c r="K65" s="83">
        <v>1.03</v>
      </c>
      <c r="L65" s="32">
        <v>-5457981675</v>
      </c>
      <c r="M65" s="88">
        <v>-1.26</v>
      </c>
      <c r="N65" s="32">
        <v>-170</v>
      </c>
      <c r="O65" s="34">
        <v>-0.007</v>
      </c>
      <c r="P65" s="34">
        <v>-0.033</v>
      </c>
      <c r="Q65" s="32">
        <v>4590</v>
      </c>
      <c r="R65" s="99">
        <v>-27</v>
      </c>
      <c r="S65" s="32">
        <v>132341</v>
      </c>
      <c r="T65" s="99" t="s">
        <v>2061</v>
      </c>
    </row>
    <row r="66" spans="1:20" ht="15" customHeight="1">
      <c r="A66" s="31">
        <v>53</v>
      </c>
      <c r="B66" s="99" t="s">
        <v>249</v>
      </c>
      <c r="C66" s="99" t="s">
        <v>250</v>
      </c>
      <c r="D66" s="99" t="s">
        <v>26</v>
      </c>
      <c r="E66" s="99" t="s">
        <v>2113</v>
      </c>
      <c r="F66" s="32">
        <v>748050839757</v>
      </c>
      <c r="G66" s="83">
        <v>0.05</v>
      </c>
      <c r="H66" s="32">
        <v>34841703701</v>
      </c>
      <c r="I66" s="89">
        <v>-0.95</v>
      </c>
      <c r="J66" s="32">
        <v>5792013352465</v>
      </c>
      <c r="K66" s="83">
        <v>1.21</v>
      </c>
      <c r="L66" s="32">
        <v>245623087523</v>
      </c>
      <c r="M66" s="89">
        <v>-0.37</v>
      </c>
      <c r="N66" s="32">
        <v>361</v>
      </c>
      <c r="O66" s="34">
        <v>0.003</v>
      </c>
      <c r="P66" s="34">
        <v>0.011</v>
      </c>
      <c r="Q66" s="32">
        <v>15100</v>
      </c>
      <c r="R66" s="99">
        <v>41.8</v>
      </c>
      <c r="S66" s="32">
        <v>4588957</v>
      </c>
      <c r="T66" s="99" t="s">
        <v>2061</v>
      </c>
    </row>
    <row r="67" spans="1:20" ht="15" customHeight="1">
      <c r="A67" s="31">
        <v>54</v>
      </c>
      <c r="B67" s="99" t="s">
        <v>3493</v>
      </c>
      <c r="C67" s="99" t="s">
        <v>3494</v>
      </c>
      <c r="D67" s="99" t="s">
        <v>26</v>
      </c>
      <c r="E67" s="99" t="s">
        <v>2217</v>
      </c>
      <c r="F67" s="32">
        <v>251087983964</v>
      </c>
      <c r="G67" s="83">
        <v>0.03</v>
      </c>
      <c r="H67" s="32">
        <v>25446353926</v>
      </c>
      <c r="I67" s="89">
        <v>-0.21</v>
      </c>
      <c r="J67" s="32">
        <v>1451551352576</v>
      </c>
      <c r="K67" s="83">
        <v>0.31</v>
      </c>
      <c r="L67" s="32">
        <v>163104188772</v>
      </c>
      <c r="M67" s="89">
        <v>0.09</v>
      </c>
      <c r="N67" s="32">
        <v>1642</v>
      </c>
      <c r="O67" s="34">
        <v>0.033</v>
      </c>
      <c r="P67" s="34">
        <v>0.132</v>
      </c>
      <c r="Q67" s="32">
        <v>23650</v>
      </c>
      <c r="R67" s="99">
        <v>14.4</v>
      </c>
      <c r="S67" s="32">
        <v>134959</v>
      </c>
      <c r="T67" s="99" t="s">
        <v>2061</v>
      </c>
    </row>
    <row r="68" spans="1:20" ht="15" customHeight="1">
      <c r="A68" s="31">
        <v>55</v>
      </c>
      <c r="B68" s="99" t="s">
        <v>259</v>
      </c>
      <c r="C68" s="99" t="s">
        <v>260</v>
      </c>
      <c r="D68" s="99" t="s">
        <v>26</v>
      </c>
      <c r="E68" s="99" t="s">
        <v>2129</v>
      </c>
      <c r="F68" s="32">
        <v>646263675616</v>
      </c>
      <c r="G68" s="83">
        <v>0.2</v>
      </c>
      <c r="H68" s="32">
        <v>28388412312</v>
      </c>
      <c r="I68" s="89">
        <v>0.14</v>
      </c>
      <c r="J68" s="32">
        <v>2414102899308</v>
      </c>
      <c r="K68" s="87">
        <v>0.1</v>
      </c>
      <c r="L68" s="32">
        <v>143867968742</v>
      </c>
      <c r="M68" s="87">
        <v>0.05</v>
      </c>
      <c r="N68" s="32">
        <v>5492</v>
      </c>
      <c r="O68" s="34">
        <v>0.105</v>
      </c>
      <c r="P68" s="34">
        <v>0.179</v>
      </c>
      <c r="Q68" s="32">
        <v>35700</v>
      </c>
      <c r="R68" s="99">
        <v>6.5</v>
      </c>
      <c r="S68" s="32">
        <v>4675</v>
      </c>
      <c r="T68" s="99" t="s">
        <v>3418</v>
      </c>
    </row>
    <row r="69" spans="1:20" ht="15" customHeight="1">
      <c r="A69" s="31">
        <v>56</v>
      </c>
      <c r="B69" s="99" t="s">
        <v>263</v>
      </c>
      <c r="C69" s="99" t="s">
        <v>264</v>
      </c>
      <c r="D69" s="99" t="s">
        <v>26</v>
      </c>
      <c r="E69" s="99" t="s">
        <v>3495</v>
      </c>
      <c r="F69" s="32">
        <v>72805676410</v>
      </c>
      <c r="G69" s="87">
        <v>0.23</v>
      </c>
      <c r="H69" s="32">
        <v>26206638901</v>
      </c>
      <c r="I69" s="89">
        <v>0.06</v>
      </c>
      <c r="J69" s="32">
        <v>275551080654</v>
      </c>
      <c r="K69" s="83">
        <v>0.15</v>
      </c>
      <c r="L69" s="32">
        <v>96041863718</v>
      </c>
      <c r="M69" s="89">
        <v>0.11</v>
      </c>
      <c r="N69" s="32">
        <v>2836</v>
      </c>
      <c r="O69" s="34">
        <v>0.132</v>
      </c>
      <c r="P69" s="34">
        <v>0.15</v>
      </c>
      <c r="Q69" s="32">
        <v>31200</v>
      </c>
      <c r="R69" s="99">
        <v>11</v>
      </c>
      <c r="S69" s="32">
        <v>12214</v>
      </c>
      <c r="T69" s="99" t="s">
        <v>3418</v>
      </c>
    </row>
    <row r="70" spans="1:20" ht="15" customHeight="1">
      <c r="A70" s="31">
        <v>57</v>
      </c>
      <c r="B70" s="99" t="s">
        <v>265</v>
      </c>
      <c r="C70" s="99" t="s">
        <v>266</v>
      </c>
      <c r="D70" s="99" t="s">
        <v>26</v>
      </c>
      <c r="E70" s="99" t="s">
        <v>2131</v>
      </c>
      <c r="F70" s="32">
        <v>338620810433</v>
      </c>
      <c r="G70" s="83">
        <v>0.2</v>
      </c>
      <c r="H70" s="32">
        <v>18375277393</v>
      </c>
      <c r="I70" s="89">
        <v>3.31</v>
      </c>
      <c r="J70" s="32">
        <v>1310472944851</v>
      </c>
      <c r="K70" s="83">
        <v>0.15</v>
      </c>
      <c r="L70" s="32">
        <v>54080294274</v>
      </c>
      <c r="M70" s="83">
        <v>2.52</v>
      </c>
      <c r="N70" s="32">
        <v>4152</v>
      </c>
      <c r="O70" s="34">
        <v>0.108</v>
      </c>
      <c r="P70" s="34">
        <v>0.232</v>
      </c>
      <c r="Q70" s="32">
        <v>32800</v>
      </c>
      <c r="R70" s="99">
        <v>7.9</v>
      </c>
      <c r="S70" s="32">
        <v>311</v>
      </c>
      <c r="T70" s="99" t="s">
        <v>3418</v>
      </c>
    </row>
    <row r="71" spans="1:20" ht="15" customHeight="1">
      <c r="A71" s="31">
        <v>58</v>
      </c>
      <c r="B71" s="99" t="s">
        <v>269</v>
      </c>
      <c r="C71" s="99" t="s">
        <v>3903</v>
      </c>
      <c r="D71" s="99" t="s">
        <v>26</v>
      </c>
      <c r="E71" s="99" t="s">
        <v>2132</v>
      </c>
      <c r="F71" s="32">
        <v>1831021311025</v>
      </c>
      <c r="G71" s="83">
        <v>0.03</v>
      </c>
      <c r="H71" s="32">
        <v>52220040784</v>
      </c>
      <c r="I71" s="89">
        <v>0.05</v>
      </c>
      <c r="J71" s="32">
        <v>7663850625649</v>
      </c>
      <c r="K71" s="83">
        <v>0.22</v>
      </c>
      <c r="L71" s="32">
        <v>358172679157</v>
      </c>
      <c r="M71" s="89">
        <v>0.13</v>
      </c>
      <c r="N71" s="32">
        <v>2070</v>
      </c>
      <c r="O71" s="34">
        <v>0.047</v>
      </c>
      <c r="P71" s="34">
        <v>0.104</v>
      </c>
      <c r="Q71" s="32">
        <v>41400</v>
      </c>
      <c r="R71" s="99">
        <v>20</v>
      </c>
      <c r="S71" s="32">
        <v>27777</v>
      </c>
      <c r="T71" s="99" t="s">
        <v>2060</v>
      </c>
    </row>
    <row r="72" spans="1:20" ht="15" customHeight="1">
      <c r="A72" s="31">
        <v>59</v>
      </c>
      <c r="B72" s="99" t="s">
        <v>279</v>
      </c>
      <c r="C72" s="99" t="s">
        <v>280</v>
      </c>
      <c r="D72" s="99" t="s">
        <v>26</v>
      </c>
      <c r="E72" s="99" t="s">
        <v>2134</v>
      </c>
      <c r="F72" s="32">
        <v>1001152509575</v>
      </c>
      <c r="G72" s="83">
        <v>-0.07</v>
      </c>
      <c r="H72" s="32">
        <v>4170897792</v>
      </c>
      <c r="I72" s="88">
        <v>-0.61</v>
      </c>
      <c r="J72" s="32">
        <v>4445303417018</v>
      </c>
      <c r="K72" s="83">
        <v>0.11</v>
      </c>
      <c r="L72" s="32">
        <v>18164439850</v>
      </c>
      <c r="M72" s="89">
        <v>-0.42</v>
      </c>
      <c r="N72" s="32">
        <v>1022</v>
      </c>
      <c r="O72" s="34">
        <v>0.038</v>
      </c>
      <c r="P72" s="34">
        <v>0.074</v>
      </c>
      <c r="Q72" s="32">
        <v>9100</v>
      </c>
      <c r="R72" s="99">
        <v>8.9</v>
      </c>
      <c r="S72" s="32">
        <v>1192</v>
      </c>
      <c r="T72" s="99" t="s">
        <v>3418</v>
      </c>
    </row>
    <row r="73" spans="1:20" ht="15">
      <c r="A73" s="31">
        <v>60</v>
      </c>
      <c r="B73" s="99" t="s">
        <v>281</v>
      </c>
      <c r="C73" s="99" t="s">
        <v>3106</v>
      </c>
      <c r="D73" s="99" t="s">
        <v>26</v>
      </c>
      <c r="E73" s="99" t="s">
        <v>2103</v>
      </c>
      <c r="F73" s="32">
        <v>242173252592</v>
      </c>
      <c r="G73" s="89">
        <v>-0.49</v>
      </c>
      <c r="H73" s="32">
        <v>23075741711</v>
      </c>
      <c r="I73" s="83">
        <v>-0.08</v>
      </c>
      <c r="J73" s="32">
        <v>2672380101181</v>
      </c>
      <c r="K73" s="83">
        <v>0.09</v>
      </c>
      <c r="L73" s="32">
        <v>93157572899</v>
      </c>
      <c r="M73" s="83">
        <v>-0.04</v>
      </c>
      <c r="N73" s="32">
        <v>732</v>
      </c>
      <c r="O73" s="34">
        <v>0.026</v>
      </c>
      <c r="P73" s="34">
        <v>0.053</v>
      </c>
      <c r="Q73" s="32">
        <v>8710</v>
      </c>
      <c r="R73" s="99">
        <v>11.9</v>
      </c>
      <c r="S73" s="32">
        <v>379347</v>
      </c>
      <c r="T73" s="99" t="s">
        <v>2061</v>
      </c>
    </row>
    <row r="74" spans="1:20" ht="15" customHeight="1">
      <c r="A74" s="31">
        <v>61</v>
      </c>
      <c r="B74" s="99" t="s">
        <v>285</v>
      </c>
      <c r="C74" s="99" t="s">
        <v>286</v>
      </c>
      <c r="D74" s="99" t="s">
        <v>26</v>
      </c>
      <c r="E74" s="99" t="s">
        <v>2110</v>
      </c>
      <c r="F74" s="32">
        <v>739427253285</v>
      </c>
      <c r="G74" s="83">
        <v>-0.26</v>
      </c>
      <c r="H74" s="32">
        <v>22938545634</v>
      </c>
      <c r="I74" s="87">
        <v>-0.36</v>
      </c>
      <c r="J74" s="32">
        <v>3925811091827</v>
      </c>
      <c r="K74" s="89">
        <v>0.15</v>
      </c>
      <c r="L74" s="32">
        <v>113653808307</v>
      </c>
      <c r="M74" s="83">
        <v>0.11</v>
      </c>
      <c r="N74" s="32">
        <v>4232</v>
      </c>
      <c r="O74" s="34">
        <v>0.088</v>
      </c>
      <c r="P74" s="34">
        <v>0.204</v>
      </c>
      <c r="Q74" s="32">
        <v>29200</v>
      </c>
      <c r="R74" s="99">
        <v>6.9</v>
      </c>
      <c r="S74" s="32">
        <v>73722</v>
      </c>
      <c r="T74" s="99" t="s">
        <v>2061</v>
      </c>
    </row>
    <row r="75" spans="1:20" ht="15" customHeight="1">
      <c r="A75" s="31">
        <v>62</v>
      </c>
      <c r="B75" s="99" t="s">
        <v>291</v>
      </c>
      <c r="C75" s="99" t="s">
        <v>292</v>
      </c>
      <c r="D75" s="99" t="s">
        <v>26</v>
      </c>
      <c r="E75" s="99" t="s">
        <v>2135</v>
      </c>
      <c r="F75" s="32">
        <v>1054741824701</v>
      </c>
      <c r="G75" s="89">
        <v>0</v>
      </c>
      <c r="H75" s="32">
        <v>407737689</v>
      </c>
      <c r="I75" s="88">
        <v>6.02</v>
      </c>
      <c r="J75" s="32">
        <v>4814037008780</v>
      </c>
      <c r="K75" s="83">
        <v>0.65</v>
      </c>
      <c r="L75" s="32">
        <v>1628110555</v>
      </c>
      <c r="M75" s="83">
        <v>-0.94</v>
      </c>
      <c r="N75" s="32">
        <v>115</v>
      </c>
      <c r="O75" s="86">
        <v>0.003</v>
      </c>
      <c r="P75" s="86">
        <v>0.004</v>
      </c>
      <c r="Q75" s="32">
        <v>31000</v>
      </c>
      <c r="R75" s="99">
        <v>269</v>
      </c>
      <c r="S75" s="32">
        <v>394</v>
      </c>
      <c r="T75" s="99" t="s">
        <v>3418</v>
      </c>
    </row>
    <row r="76" spans="1:20" ht="15" customHeight="1">
      <c r="A76" s="31">
        <v>63</v>
      </c>
      <c r="B76" s="99" t="s">
        <v>2878</v>
      </c>
      <c r="C76" s="99" t="s">
        <v>2879</v>
      </c>
      <c r="D76" s="99" t="s">
        <v>26</v>
      </c>
      <c r="E76" s="99" t="s">
        <v>2219</v>
      </c>
      <c r="F76" s="32">
        <v>70118090038</v>
      </c>
      <c r="G76" s="87">
        <v>-0.36</v>
      </c>
      <c r="H76" s="32">
        <v>8874114671</v>
      </c>
      <c r="I76" s="83">
        <v>-0.04</v>
      </c>
      <c r="J76" s="32">
        <v>381206822957</v>
      </c>
      <c r="K76" s="83">
        <v>0.28</v>
      </c>
      <c r="L76" s="32">
        <v>26363881788</v>
      </c>
      <c r="M76" s="83">
        <v>0.5</v>
      </c>
      <c r="N76" s="32">
        <v>853</v>
      </c>
      <c r="O76" s="34">
        <v>0.039</v>
      </c>
      <c r="P76" s="34">
        <v>0.069</v>
      </c>
      <c r="Q76" s="32">
        <v>5120</v>
      </c>
      <c r="R76" s="99">
        <v>6</v>
      </c>
      <c r="S76" s="32">
        <v>35433</v>
      </c>
      <c r="T76" s="99" t="s">
        <v>2061</v>
      </c>
    </row>
    <row r="77" spans="1:20" ht="15" customHeight="1">
      <c r="A77" s="31">
        <v>64</v>
      </c>
      <c r="B77" s="99" t="s">
        <v>3211</v>
      </c>
      <c r="C77" s="99" t="s">
        <v>3212</v>
      </c>
      <c r="D77" s="99" t="s">
        <v>26</v>
      </c>
      <c r="E77" s="99" t="s">
        <v>2108</v>
      </c>
      <c r="F77" s="32">
        <v>53283576444</v>
      </c>
      <c r="G77" s="83">
        <v>-0.97</v>
      </c>
      <c r="H77" s="32">
        <v>-8814388957</v>
      </c>
      <c r="I77" s="87">
        <v>-1.06</v>
      </c>
      <c r="J77" s="32">
        <v>1601732512297</v>
      </c>
      <c r="K77" s="89">
        <v>-0.71</v>
      </c>
      <c r="L77" s="32">
        <v>47772021083</v>
      </c>
      <c r="M77" s="88">
        <v>-0.9</v>
      </c>
      <c r="N77" s="32">
        <v>118</v>
      </c>
      <c r="O77" s="86">
        <v>0.006</v>
      </c>
      <c r="P77" s="86">
        <v>0.009</v>
      </c>
      <c r="Q77" s="32">
        <v>8430</v>
      </c>
      <c r="R77" s="99">
        <v>71.3</v>
      </c>
      <c r="S77" s="32">
        <v>303810</v>
      </c>
      <c r="T77" s="99" t="s">
        <v>2061</v>
      </c>
    </row>
    <row r="78" spans="1:20" ht="15" customHeight="1">
      <c r="A78" s="31">
        <v>65</v>
      </c>
      <c r="B78" s="99" t="s">
        <v>3785</v>
      </c>
      <c r="C78" s="99" t="s">
        <v>3786</v>
      </c>
      <c r="D78" s="99" t="s">
        <v>26</v>
      </c>
      <c r="E78" s="99" t="s">
        <v>3708</v>
      </c>
      <c r="F78" s="32">
        <v>517008302079</v>
      </c>
      <c r="G78" s="89">
        <v>1.95</v>
      </c>
      <c r="H78" s="32">
        <v>144674355357</v>
      </c>
      <c r="I78" s="88">
        <v>-0.02</v>
      </c>
      <c r="J78" s="32">
        <v>1254412149338</v>
      </c>
      <c r="K78" s="83">
        <v>2.73</v>
      </c>
      <c r="L78" s="32">
        <v>437395068424</v>
      </c>
      <c r="M78" s="83">
        <v>0.56</v>
      </c>
      <c r="N78" s="32" t="e">
        <v>#DIV/0!</v>
      </c>
      <c r="O78" s="34">
        <v>0.048</v>
      </c>
      <c r="P78" s="34">
        <v>0.061</v>
      </c>
      <c r="Q78" s="32">
        <v>0</v>
      </c>
      <c r="R78" s="99">
        <v>0</v>
      </c>
      <c r="S78" s="32">
        <v>0</v>
      </c>
      <c r="T78" s="99" t="s">
        <v>3418</v>
      </c>
    </row>
    <row r="79" spans="1:20" ht="15" customHeight="1">
      <c r="A79" s="31">
        <v>66</v>
      </c>
      <c r="B79" s="99" t="s">
        <v>303</v>
      </c>
      <c r="C79" s="99" t="s">
        <v>304</v>
      </c>
      <c r="D79" s="99" t="s">
        <v>26</v>
      </c>
      <c r="E79" s="99" t="s">
        <v>2136</v>
      </c>
      <c r="F79" s="32">
        <v>1235086451157</v>
      </c>
      <c r="G79" s="89">
        <v>0</v>
      </c>
      <c r="H79" s="32">
        <v>7094516457</v>
      </c>
      <c r="I79" s="89">
        <v>-0.13</v>
      </c>
      <c r="J79" s="32">
        <v>5326549812142</v>
      </c>
      <c r="K79" s="83">
        <v>0.07</v>
      </c>
      <c r="L79" s="32">
        <v>78078450152</v>
      </c>
      <c r="M79" s="89">
        <v>1.11</v>
      </c>
      <c r="N79" s="32">
        <v>751</v>
      </c>
      <c r="O79" s="86">
        <v>0.018</v>
      </c>
      <c r="P79" s="86">
        <v>0.061</v>
      </c>
      <c r="Q79" s="32">
        <v>13900</v>
      </c>
      <c r="R79" s="99">
        <v>18.5</v>
      </c>
      <c r="S79" s="32">
        <v>5256</v>
      </c>
      <c r="T79" s="99" t="s">
        <v>3418</v>
      </c>
    </row>
    <row r="80" spans="1:20" ht="15" customHeight="1">
      <c r="A80" s="31">
        <v>67</v>
      </c>
      <c r="B80" s="99" t="s">
        <v>305</v>
      </c>
      <c r="C80" s="99" t="s">
        <v>306</v>
      </c>
      <c r="D80" s="99" t="s">
        <v>26</v>
      </c>
      <c r="E80" s="99" t="s">
        <v>2137</v>
      </c>
      <c r="F80" s="32">
        <v>391617492875</v>
      </c>
      <c r="G80" s="83">
        <v>-0.19</v>
      </c>
      <c r="H80" s="32">
        <v>70900949913</v>
      </c>
      <c r="I80" s="87">
        <v>-0.37</v>
      </c>
      <c r="J80" s="32">
        <v>2013333808351</v>
      </c>
      <c r="K80" s="83">
        <v>0.14</v>
      </c>
      <c r="L80" s="32">
        <v>365110270882</v>
      </c>
      <c r="M80" s="83">
        <v>0.25</v>
      </c>
      <c r="N80" s="32">
        <v>7250</v>
      </c>
      <c r="O80" s="34">
        <v>0.187</v>
      </c>
      <c r="P80" s="34">
        <v>0.228</v>
      </c>
      <c r="Q80" s="32">
        <v>30450</v>
      </c>
      <c r="R80" s="99">
        <v>4.2</v>
      </c>
      <c r="S80" s="32">
        <v>380572</v>
      </c>
      <c r="T80" s="99" t="s">
        <v>2061</v>
      </c>
    </row>
    <row r="81" spans="1:20" ht="15" customHeight="1">
      <c r="A81" s="31">
        <v>68</v>
      </c>
      <c r="B81" s="99" t="s">
        <v>317</v>
      </c>
      <c r="C81" s="99" t="s">
        <v>318</v>
      </c>
      <c r="D81" s="99" t="s">
        <v>26</v>
      </c>
      <c r="E81" s="99" t="s">
        <v>2113</v>
      </c>
      <c r="F81" s="32">
        <v>3129647408956</v>
      </c>
      <c r="G81" s="83">
        <v>0.64</v>
      </c>
      <c r="H81" s="32">
        <v>22060966209</v>
      </c>
      <c r="I81" s="89">
        <v>-0.25</v>
      </c>
      <c r="J81" s="32">
        <v>15754080546839</v>
      </c>
      <c r="K81" s="83">
        <v>0.86</v>
      </c>
      <c r="L81" s="32">
        <v>13580656396</v>
      </c>
      <c r="M81" s="89">
        <v>14.46</v>
      </c>
      <c r="N81" s="32">
        <v>183</v>
      </c>
      <c r="O81" s="86">
        <v>0.001</v>
      </c>
      <c r="P81" s="86">
        <v>0.002</v>
      </c>
      <c r="Q81" s="32">
        <v>64600</v>
      </c>
      <c r="R81" s="99">
        <v>352.1</v>
      </c>
      <c r="S81" s="32">
        <v>736281</v>
      </c>
      <c r="T81" s="99" t="s">
        <v>2060</v>
      </c>
    </row>
    <row r="82" spans="1:20" ht="15" customHeight="1">
      <c r="A82" s="31">
        <v>69</v>
      </c>
      <c r="B82" s="99" t="s">
        <v>2256</v>
      </c>
      <c r="C82" s="99" t="s">
        <v>2257</v>
      </c>
      <c r="D82" s="99" t="s">
        <v>26</v>
      </c>
      <c r="E82" s="99" t="s">
        <v>2163</v>
      </c>
      <c r="F82" s="32">
        <v>1626859099034</v>
      </c>
      <c r="G82" s="90">
        <v>0.67</v>
      </c>
      <c r="H82" s="32">
        <v>11200653337</v>
      </c>
      <c r="I82" s="89">
        <v>-0.24</v>
      </c>
      <c r="J82" s="32">
        <v>6951011719326</v>
      </c>
      <c r="K82" s="83">
        <v>0.6</v>
      </c>
      <c r="L82" s="32">
        <v>113792892659</v>
      </c>
      <c r="M82" s="89">
        <v>1.32</v>
      </c>
      <c r="N82" s="32">
        <v>1396</v>
      </c>
      <c r="O82" s="34">
        <v>0.045</v>
      </c>
      <c r="P82" s="34">
        <v>0.118</v>
      </c>
      <c r="Q82" s="32">
        <v>35600</v>
      </c>
      <c r="R82" s="99">
        <v>25.5</v>
      </c>
      <c r="S82" s="32">
        <v>720064</v>
      </c>
      <c r="T82" s="99" t="s">
        <v>2061</v>
      </c>
    </row>
    <row r="83" spans="1:20" ht="15" customHeight="1">
      <c r="A83" s="31">
        <v>70</v>
      </c>
      <c r="B83" s="99" t="s">
        <v>319</v>
      </c>
      <c r="C83" s="99" t="s">
        <v>3291</v>
      </c>
      <c r="D83" s="99" t="s">
        <v>26</v>
      </c>
      <c r="E83" s="99" t="s">
        <v>2120</v>
      </c>
      <c r="F83" s="32">
        <v>34014758000000</v>
      </c>
      <c r="G83" s="89">
        <v>0.39</v>
      </c>
      <c r="H83" s="32">
        <v>4831201000000</v>
      </c>
      <c r="I83" s="87">
        <v>0.03</v>
      </c>
      <c r="J83" s="32">
        <v>128095945000000</v>
      </c>
      <c r="K83" s="83">
        <v>0.34</v>
      </c>
      <c r="L83" s="32">
        <v>17105348000000</v>
      </c>
      <c r="M83" s="88">
        <v>0.37</v>
      </c>
      <c r="N83" s="32">
        <v>3550</v>
      </c>
      <c r="O83" s="86">
        <v>0.01</v>
      </c>
      <c r="P83" s="86">
        <v>0.16</v>
      </c>
      <c r="Q83" s="32">
        <v>28400</v>
      </c>
      <c r="R83" s="99">
        <v>8</v>
      </c>
      <c r="S83" s="32">
        <v>2506841</v>
      </c>
      <c r="T83" s="99" t="s">
        <v>2062</v>
      </c>
    </row>
    <row r="84" spans="1:20" ht="15" customHeight="1">
      <c r="A84" s="31">
        <v>71</v>
      </c>
      <c r="B84" s="99" t="s">
        <v>321</v>
      </c>
      <c r="C84" s="99" t="s">
        <v>322</v>
      </c>
      <c r="D84" s="99" t="s">
        <v>26</v>
      </c>
      <c r="E84" s="99" t="s">
        <v>2113</v>
      </c>
      <c r="F84" s="32">
        <v>191322647398</v>
      </c>
      <c r="G84" s="83">
        <v>-0.14</v>
      </c>
      <c r="H84" s="32">
        <v>3311462017</v>
      </c>
      <c r="I84" s="83">
        <v>-0.87</v>
      </c>
      <c r="J84" s="32">
        <v>888972671973</v>
      </c>
      <c r="K84" s="83">
        <v>0.13</v>
      </c>
      <c r="L84" s="32">
        <v>83603716598</v>
      </c>
      <c r="M84" s="83">
        <v>366.84</v>
      </c>
      <c r="N84" s="32">
        <v>1207</v>
      </c>
      <c r="O84" s="34">
        <v>0.015</v>
      </c>
      <c r="P84" s="34">
        <v>0.05</v>
      </c>
      <c r="Q84" s="32">
        <v>12550</v>
      </c>
      <c r="R84" s="99">
        <v>10.4</v>
      </c>
      <c r="S84" s="32">
        <v>269218</v>
      </c>
      <c r="T84" s="99" t="s">
        <v>2061</v>
      </c>
    </row>
    <row r="85" spans="1:20" ht="15" customHeight="1">
      <c r="A85" s="31">
        <v>72</v>
      </c>
      <c r="B85" s="99" t="s">
        <v>2923</v>
      </c>
      <c r="C85" s="99" t="s">
        <v>2924</v>
      </c>
      <c r="D85" s="99" t="s">
        <v>26</v>
      </c>
      <c r="E85" s="99" t="s">
        <v>2113</v>
      </c>
      <c r="F85" s="32">
        <v>2339471714755</v>
      </c>
      <c r="G85" s="88">
        <v>0.17</v>
      </c>
      <c r="H85" s="32">
        <v>108501154017</v>
      </c>
      <c r="I85" s="88">
        <v>0.22</v>
      </c>
      <c r="J85" s="32">
        <v>9707931836694</v>
      </c>
      <c r="K85" s="83">
        <v>0.26</v>
      </c>
      <c r="L85" s="32">
        <v>463631668390</v>
      </c>
      <c r="M85" s="83">
        <v>0.18</v>
      </c>
      <c r="N85" s="32">
        <v>4048</v>
      </c>
      <c r="O85" s="86">
        <v>0.085</v>
      </c>
      <c r="P85" s="86">
        <v>0.298</v>
      </c>
      <c r="Q85" s="32">
        <v>67200</v>
      </c>
      <c r="R85" s="99">
        <v>16.6</v>
      </c>
      <c r="S85" s="32">
        <v>185103</v>
      </c>
      <c r="T85" s="99" t="s">
        <v>2065</v>
      </c>
    </row>
    <row r="86" spans="1:20" ht="15">
      <c r="A86" s="31">
        <v>73</v>
      </c>
      <c r="B86" s="99" t="s">
        <v>325</v>
      </c>
      <c r="C86" s="99" t="s">
        <v>3588</v>
      </c>
      <c r="D86" s="99" t="s">
        <v>26</v>
      </c>
      <c r="E86" s="99" t="s">
        <v>2107</v>
      </c>
      <c r="F86" s="32">
        <v>199016347011</v>
      </c>
      <c r="G86" s="83">
        <v>-0.12</v>
      </c>
      <c r="H86" s="32">
        <v>10776575312</v>
      </c>
      <c r="I86" s="89">
        <v>-0.81</v>
      </c>
      <c r="J86" s="32">
        <v>844730246381</v>
      </c>
      <c r="K86" s="83">
        <v>-0.25</v>
      </c>
      <c r="L86" s="32">
        <v>24240002530</v>
      </c>
      <c r="M86" s="89">
        <v>-0.94</v>
      </c>
      <c r="N86" s="32">
        <v>163</v>
      </c>
      <c r="O86" s="34">
        <v>0.004</v>
      </c>
      <c r="P86" s="34">
        <v>0.013</v>
      </c>
      <c r="Q86" s="32">
        <v>17750</v>
      </c>
      <c r="R86" s="99">
        <v>108.9</v>
      </c>
      <c r="S86" s="32">
        <v>2054677</v>
      </c>
      <c r="T86" s="99" t="s">
        <v>2061</v>
      </c>
    </row>
    <row r="87" spans="1:20" ht="15" customHeight="1">
      <c r="A87" s="31">
        <v>74</v>
      </c>
      <c r="B87" s="99" t="s">
        <v>333</v>
      </c>
      <c r="C87" s="99" t="s">
        <v>2210</v>
      </c>
      <c r="D87" s="99" t="s">
        <v>26</v>
      </c>
      <c r="E87" s="99" t="s">
        <v>2138</v>
      </c>
      <c r="F87" s="32">
        <v>356990105926</v>
      </c>
      <c r="G87" s="83">
        <v>0.05</v>
      </c>
      <c r="H87" s="32">
        <v>509348453</v>
      </c>
      <c r="I87" s="89">
        <v>-0.78</v>
      </c>
      <c r="J87" s="32">
        <v>2036983119999</v>
      </c>
      <c r="K87" s="89">
        <v>0.34</v>
      </c>
      <c r="L87" s="32">
        <v>97018715620</v>
      </c>
      <c r="M87" s="89">
        <v>0.03</v>
      </c>
      <c r="N87" s="32">
        <v>2650</v>
      </c>
      <c r="O87" s="34">
        <v>0.03</v>
      </c>
      <c r="P87" s="34">
        <v>0.114</v>
      </c>
      <c r="Q87" s="32">
        <v>38950</v>
      </c>
      <c r="R87" s="99">
        <v>14.7</v>
      </c>
      <c r="S87" s="32">
        <v>472</v>
      </c>
      <c r="T87" s="99" t="s">
        <v>3418</v>
      </c>
    </row>
    <row r="88" spans="1:20" ht="15" customHeight="1">
      <c r="A88" s="31">
        <v>75</v>
      </c>
      <c r="B88" s="99" t="s">
        <v>347</v>
      </c>
      <c r="C88" s="99" t="s">
        <v>348</v>
      </c>
      <c r="D88" s="99" t="s">
        <v>26</v>
      </c>
      <c r="E88" s="99" t="s">
        <v>2108</v>
      </c>
      <c r="F88" s="32">
        <v>26272551803</v>
      </c>
      <c r="G88" s="83">
        <v>0.21</v>
      </c>
      <c r="H88" s="32">
        <v>6035002007</v>
      </c>
      <c r="I88" s="89">
        <v>-0.02</v>
      </c>
      <c r="J88" s="32">
        <v>153564568513</v>
      </c>
      <c r="K88" s="88">
        <v>-0.62</v>
      </c>
      <c r="L88" s="32">
        <v>22895186882</v>
      </c>
      <c r="M88" s="83">
        <v>-0.89</v>
      </c>
      <c r="N88" s="32">
        <v>756</v>
      </c>
      <c r="O88" s="34">
        <v>0.014</v>
      </c>
      <c r="P88" s="34">
        <v>0.023</v>
      </c>
      <c r="Q88" s="32">
        <v>26700</v>
      </c>
      <c r="R88" s="99">
        <v>35.3</v>
      </c>
      <c r="S88" s="32">
        <v>51087</v>
      </c>
      <c r="T88" s="99" t="s">
        <v>2061</v>
      </c>
    </row>
    <row r="89" spans="1:20" ht="15" customHeight="1">
      <c r="A89" s="31">
        <v>76</v>
      </c>
      <c r="B89" s="99" t="s">
        <v>355</v>
      </c>
      <c r="C89" s="99" t="s">
        <v>3425</v>
      </c>
      <c r="D89" s="99" t="s">
        <v>26</v>
      </c>
      <c r="E89" s="99" t="s">
        <v>2102</v>
      </c>
      <c r="F89" s="32">
        <v>0</v>
      </c>
      <c r="G89" s="87" t="s">
        <v>2105</v>
      </c>
      <c r="H89" s="32">
        <v>0</v>
      </c>
      <c r="I89" s="87" t="s">
        <v>2105</v>
      </c>
      <c r="J89" s="32">
        <v>1690915144755</v>
      </c>
      <c r="K89" s="83">
        <v>-0.14</v>
      </c>
      <c r="L89" s="32">
        <v>9542196275</v>
      </c>
      <c r="M89" s="89">
        <v>0.27</v>
      </c>
      <c r="N89" s="32">
        <v>124</v>
      </c>
      <c r="O89" s="34">
        <v>0</v>
      </c>
      <c r="P89" s="34">
        <v>0</v>
      </c>
      <c r="Q89" s="32">
        <v>5000</v>
      </c>
      <c r="R89" s="99">
        <v>40.3</v>
      </c>
      <c r="S89" s="32">
        <v>816430</v>
      </c>
      <c r="T89" s="99" t="s">
        <v>3418</v>
      </c>
    </row>
    <row r="90" spans="1:20" ht="15" customHeight="1">
      <c r="A90" s="31">
        <v>77</v>
      </c>
      <c r="B90" s="99" t="s">
        <v>2092</v>
      </c>
      <c r="C90" s="99" t="s">
        <v>2093</v>
      </c>
      <c r="D90" s="99" t="s">
        <v>26</v>
      </c>
      <c r="E90" s="99" t="s">
        <v>2139</v>
      </c>
      <c r="F90" s="32">
        <v>6443962253</v>
      </c>
      <c r="G90" s="89">
        <v>2.05</v>
      </c>
      <c r="H90" s="32">
        <v>796241524</v>
      </c>
      <c r="I90" s="89">
        <v>-0.96</v>
      </c>
      <c r="J90" s="32">
        <v>29998084279</v>
      </c>
      <c r="K90" s="83">
        <v>-0.96</v>
      </c>
      <c r="L90" s="32">
        <v>27336329196</v>
      </c>
      <c r="M90" s="89">
        <v>-0.57</v>
      </c>
      <c r="N90" s="32">
        <v>325</v>
      </c>
      <c r="O90" s="34">
        <v>0.024</v>
      </c>
      <c r="P90" s="34">
        <v>0.03</v>
      </c>
      <c r="Q90" s="32">
        <v>4100</v>
      </c>
      <c r="R90" s="99">
        <v>12.6</v>
      </c>
      <c r="S90" s="32">
        <v>1972275</v>
      </c>
      <c r="T90" s="99" t="s">
        <v>2061</v>
      </c>
    </row>
    <row r="91" spans="1:20" ht="15" customHeight="1">
      <c r="A91" s="31">
        <v>78</v>
      </c>
      <c r="B91" s="99" t="s">
        <v>1236</v>
      </c>
      <c r="C91" s="99" t="s">
        <v>1237</v>
      </c>
      <c r="D91" s="99" t="s">
        <v>26</v>
      </c>
      <c r="E91" s="99" t="s">
        <v>2103</v>
      </c>
      <c r="F91" s="32">
        <v>678402615988</v>
      </c>
      <c r="G91" s="88">
        <v>-0.06</v>
      </c>
      <c r="H91" s="32">
        <v>15228803748</v>
      </c>
      <c r="I91" s="83">
        <v>0.08</v>
      </c>
      <c r="J91" s="32">
        <v>2950453553116</v>
      </c>
      <c r="K91" s="83">
        <v>0.25</v>
      </c>
      <c r="L91" s="32">
        <v>81579638447</v>
      </c>
      <c r="M91" s="83">
        <v>1.19</v>
      </c>
      <c r="N91" s="32">
        <v>1289</v>
      </c>
      <c r="O91" s="34">
        <v>0.048</v>
      </c>
      <c r="P91" s="34">
        <v>0.108</v>
      </c>
      <c r="Q91" s="32">
        <v>9800</v>
      </c>
      <c r="R91" s="99">
        <v>7.6</v>
      </c>
      <c r="S91" s="32">
        <v>1983</v>
      </c>
      <c r="T91" s="99" t="s">
        <v>3418</v>
      </c>
    </row>
    <row r="92" spans="1:20" ht="15" customHeight="1">
      <c r="A92" s="31">
        <v>79</v>
      </c>
      <c r="B92" s="99" t="s">
        <v>363</v>
      </c>
      <c r="C92" s="99" t="s">
        <v>2897</v>
      </c>
      <c r="D92" s="99" t="s">
        <v>26</v>
      </c>
      <c r="E92" s="99" t="s">
        <v>2212</v>
      </c>
      <c r="F92" s="32">
        <v>2313697925195</v>
      </c>
      <c r="G92" s="83">
        <v>-0.18</v>
      </c>
      <c r="H92" s="32">
        <v>-320728534185</v>
      </c>
      <c r="I92" s="89">
        <v>-38.26</v>
      </c>
      <c r="J92" s="32">
        <v>11776928664999</v>
      </c>
      <c r="K92" s="83">
        <v>0.06</v>
      </c>
      <c r="L92" s="32">
        <v>-179250603249</v>
      </c>
      <c r="M92" s="89">
        <v>-1.38</v>
      </c>
      <c r="N92" s="32">
        <v>-740</v>
      </c>
      <c r="O92" s="34">
        <v>-0.015</v>
      </c>
      <c r="P92" s="34">
        <v>-0.038</v>
      </c>
      <c r="Q92" s="32">
        <v>16050</v>
      </c>
      <c r="R92" s="99">
        <v>-21.7</v>
      </c>
      <c r="S92" s="32">
        <v>5073957</v>
      </c>
      <c r="T92" s="99" t="s">
        <v>2061</v>
      </c>
    </row>
    <row r="93" spans="1:20" ht="15" customHeight="1">
      <c r="A93" s="31">
        <v>80</v>
      </c>
      <c r="B93" s="99" t="s">
        <v>2347</v>
      </c>
      <c r="C93" s="99" t="s">
        <v>2348</v>
      </c>
      <c r="D93" s="99" t="s">
        <v>26</v>
      </c>
      <c r="E93" s="99" t="s">
        <v>2140</v>
      </c>
      <c r="F93" s="32">
        <v>381802797096</v>
      </c>
      <c r="G93" s="83">
        <v>0.06</v>
      </c>
      <c r="H93" s="32">
        <v>68434243600</v>
      </c>
      <c r="I93" s="83">
        <v>0.34</v>
      </c>
      <c r="J93" s="32">
        <v>1577848157246</v>
      </c>
      <c r="K93" s="83">
        <v>-0.03</v>
      </c>
      <c r="L93" s="32">
        <v>261137350880</v>
      </c>
      <c r="M93" s="83">
        <v>0.32</v>
      </c>
      <c r="N93" s="32">
        <v>3484</v>
      </c>
      <c r="O93" s="34">
        <v>0.143</v>
      </c>
      <c r="P93" s="34">
        <v>0.195</v>
      </c>
      <c r="Q93" s="32">
        <v>43900</v>
      </c>
      <c r="R93" s="99">
        <v>12.6</v>
      </c>
      <c r="S93" s="32">
        <v>113131</v>
      </c>
      <c r="T93" s="99" t="s">
        <v>2062</v>
      </c>
    </row>
    <row r="94" spans="1:20" ht="15" customHeight="1">
      <c r="A94" s="31">
        <v>81</v>
      </c>
      <c r="B94" s="99" t="s">
        <v>369</v>
      </c>
      <c r="C94" s="99" t="s">
        <v>370</v>
      </c>
      <c r="D94" s="99" t="s">
        <v>26</v>
      </c>
      <c r="E94" s="99" t="s">
        <v>2140</v>
      </c>
      <c r="F94" s="32">
        <v>173645198264</v>
      </c>
      <c r="G94" s="83">
        <v>0.2</v>
      </c>
      <c r="H94" s="32">
        <v>10064395214</v>
      </c>
      <c r="I94" s="89">
        <v>1.79</v>
      </c>
      <c r="J94" s="32">
        <v>783729271227</v>
      </c>
      <c r="K94" s="83">
        <v>0.29</v>
      </c>
      <c r="L94" s="32">
        <v>44739376051</v>
      </c>
      <c r="M94" s="89">
        <v>1.11</v>
      </c>
      <c r="N94" s="32">
        <v>2696</v>
      </c>
      <c r="O94" s="86">
        <v>0.053</v>
      </c>
      <c r="P94" s="86">
        <v>0.19</v>
      </c>
      <c r="Q94" s="32">
        <v>12400</v>
      </c>
      <c r="R94" s="99">
        <v>4.6</v>
      </c>
      <c r="S94" s="32">
        <v>25369</v>
      </c>
      <c r="T94" s="99" t="s">
        <v>2065</v>
      </c>
    </row>
    <row r="95" spans="1:20" ht="15" customHeight="1">
      <c r="A95" s="31">
        <v>82</v>
      </c>
      <c r="B95" s="99" t="s">
        <v>373</v>
      </c>
      <c r="C95" s="99" t="s">
        <v>3552</v>
      </c>
      <c r="D95" s="99" t="s">
        <v>26</v>
      </c>
      <c r="E95" s="99" t="s">
        <v>2113</v>
      </c>
      <c r="F95" s="32">
        <v>0</v>
      </c>
      <c r="G95" s="89" t="s">
        <v>2105</v>
      </c>
      <c r="H95" s="32">
        <v>0</v>
      </c>
      <c r="I95" s="89" t="s">
        <v>2105</v>
      </c>
      <c r="J95" s="32">
        <v>187920860403</v>
      </c>
      <c r="K95" s="83">
        <v>-0.69</v>
      </c>
      <c r="L95" s="32">
        <v>-4213240651</v>
      </c>
      <c r="M95" s="89">
        <v>-1.1</v>
      </c>
      <c r="N95" s="32">
        <v>-27</v>
      </c>
      <c r="O95" s="34">
        <v>0</v>
      </c>
      <c r="P95" s="34">
        <v>0</v>
      </c>
      <c r="Q95" s="32">
        <v>7100</v>
      </c>
      <c r="R95" s="99">
        <v>-258.5</v>
      </c>
      <c r="S95" s="32">
        <v>20798</v>
      </c>
      <c r="T95" s="99" t="s">
        <v>3418</v>
      </c>
    </row>
    <row r="96" spans="1:20" ht="15" customHeight="1">
      <c r="A96" s="31">
        <v>83</v>
      </c>
      <c r="B96" s="99" t="s">
        <v>375</v>
      </c>
      <c r="C96" s="99" t="s">
        <v>376</v>
      </c>
      <c r="D96" s="99" t="s">
        <v>26</v>
      </c>
      <c r="E96" s="99" t="s">
        <v>2140</v>
      </c>
      <c r="F96" s="32">
        <v>236780711789</v>
      </c>
      <c r="G96" s="83">
        <v>0.09</v>
      </c>
      <c r="H96" s="32">
        <v>14676292950</v>
      </c>
      <c r="I96" s="89">
        <v>0.09</v>
      </c>
      <c r="J96" s="32">
        <v>1035080715465</v>
      </c>
      <c r="K96" s="83">
        <v>0.38</v>
      </c>
      <c r="L96" s="32">
        <v>114126740141</v>
      </c>
      <c r="M96" s="88">
        <v>0.28</v>
      </c>
      <c r="N96" s="32">
        <v>1550</v>
      </c>
      <c r="O96" s="34">
        <v>0.054</v>
      </c>
      <c r="P96" s="34">
        <v>0.08</v>
      </c>
      <c r="Q96" s="32">
        <v>23400</v>
      </c>
      <c r="R96" s="99">
        <v>15.1</v>
      </c>
      <c r="S96" s="32">
        <v>109850</v>
      </c>
      <c r="T96" s="99" t="s">
        <v>2065</v>
      </c>
    </row>
    <row r="97" spans="1:20" ht="15" customHeight="1">
      <c r="A97" s="31">
        <v>84</v>
      </c>
      <c r="B97" s="99" t="s">
        <v>377</v>
      </c>
      <c r="C97" s="99" t="s">
        <v>378</v>
      </c>
      <c r="D97" s="99" t="s">
        <v>26</v>
      </c>
      <c r="E97" s="99" t="s">
        <v>2115</v>
      </c>
      <c r="F97" s="32">
        <v>2734702509875</v>
      </c>
      <c r="G97" s="83">
        <v>-0.33</v>
      </c>
      <c r="H97" s="32">
        <v>229681373453</v>
      </c>
      <c r="I97" s="83">
        <v>-0.85</v>
      </c>
      <c r="J97" s="32">
        <v>14584114014358</v>
      </c>
      <c r="K97" s="83">
        <v>0.2</v>
      </c>
      <c r="L97" s="32">
        <v>2984377721581</v>
      </c>
      <c r="M97" s="83">
        <v>-0.09</v>
      </c>
      <c r="N97" s="32">
        <v>5640</v>
      </c>
      <c r="O97" s="34">
        <v>0.212</v>
      </c>
      <c r="P97" s="34">
        <v>0.289</v>
      </c>
      <c r="Q97" s="32">
        <v>24250</v>
      </c>
      <c r="R97" s="99">
        <v>4.3</v>
      </c>
      <c r="S97" s="32">
        <v>2164101</v>
      </c>
      <c r="T97" s="99" t="s">
        <v>2061</v>
      </c>
    </row>
    <row r="98" spans="1:20" ht="15">
      <c r="A98" s="31">
        <v>85</v>
      </c>
      <c r="B98" s="99" t="s">
        <v>389</v>
      </c>
      <c r="C98" s="99" t="s">
        <v>390</v>
      </c>
      <c r="D98" s="99" t="s">
        <v>26</v>
      </c>
      <c r="E98" s="99" t="s">
        <v>2137</v>
      </c>
      <c r="F98" s="32">
        <v>2483107691448</v>
      </c>
      <c r="G98" s="89">
        <v>-0.32</v>
      </c>
      <c r="H98" s="32">
        <v>822754833083</v>
      </c>
      <c r="I98" s="89">
        <v>-0.45</v>
      </c>
      <c r="J98" s="32">
        <v>13292840386919</v>
      </c>
      <c r="K98" s="83">
        <v>0.18</v>
      </c>
      <c r="L98" s="32">
        <v>5356306330706</v>
      </c>
      <c r="M98" s="83">
        <v>0.44</v>
      </c>
      <c r="N98" s="32">
        <v>13282</v>
      </c>
      <c r="O98" s="34">
        <v>0.393</v>
      </c>
      <c r="P98" s="34">
        <v>0.474</v>
      </c>
      <c r="Q98" s="32">
        <v>51800</v>
      </c>
      <c r="R98" s="99">
        <v>3.9</v>
      </c>
      <c r="S98" s="32">
        <v>2226881</v>
      </c>
      <c r="T98" s="99" t="s">
        <v>2061</v>
      </c>
    </row>
    <row r="99" spans="1:20" ht="15">
      <c r="A99" s="31">
        <v>86</v>
      </c>
      <c r="B99" s="100" t="s">
        <v>395</v>
      </c>
      <c r="C99" s="99" t="s">
        <v>396</v>
      </c>
      <c r="D99" s="99" t="s">
        <v>26</v>
      </c>
      <c r="E99" s="99" t="s">
        <v>2135</v>
      </c>
      <c r="F99" s="32">
        <v>3959927213172</v>
      </c>
      <c r="G99" s="83">
        <v>-0.43</v>
      </c>
      <c r="H99" s="32">
        <v>81908484036</v>
      </c>
      <c r="I99" s="89">
        <v>-0.61</v>
      </c>
      <c r="J99" s="32">
        <v>19010434707034</v>
      </c>
      <c r="K99" s="89">
        <v>-0.17</v>
      </c>
      <c r="L99" s="32">
        <v>554673658255</v>
      </c>
      <c r="M99" s="89">
        <v>-0.27</v>
      </c>
      <c r="N99" s="32">
        <v>3371</v>
      </c>
      <c r="O99" s="34">
        <v>0.088</v>
      </c>
      <c r="P99" s="34">
        <v>0.239</v>
      </c>
      <c r="Q99" s="32">
        <v>34050</v>
      </c>
      <c r="R99" s="99">
        <v>10.1</v>
      </c>
      <c r="S99" s="32">
        <v>1773728</v>
      </c>
      <c r="T99" s="99" t="s">
        <v>2061</v>
      </c>
    </row>
    <row r="100" spans="1:20" ht="15" customHeight="1">
      <c r="A100" s="31">
        <v>87</v>
      </c>
      <c r="B100" s="99" t="s">
        <v>397</v>
      </c>
      <c r="C100" s="99" t="s">
        <v>398</v>
      </c>
      <c r="D100" s="99" t="s">
        <v>26</v>
      </c>
      <c r="E100" s="99" t="s">
        <v>2141</v>
      </c>
      <c r="F100" s="32">
        <v>75236719281</v>
      </c>
      <c r="G100" s="83">
        <v>-0.1</v>
      </c>
      <c r="H100" s="32">
        <v>15443603436</v>
      </c>
      <c r="I100" s="89">
        <v>-0.21</v>
      </c>
      <c r="J100" s="32">
        <v>379713449084</v>
      </c>
      <c r="K100" s="83">
        <v>0.08</v>
      </c>
      <c r="L100" s="32">
        <v>48188892875</v>
      </c>
      <c r="M100" s="89">
        <v>-0.48</v>
      </c>
      <c r="N100" s="32">
        <v>3268</v>
      </c>
      <c r="O100" s="34">
        <v>0.103</v>
      </c>
      <c r="P100" s="34">
        <v>0.114</v>
      </c>
      <c r="Q100" s="32">
        <v>36600</v>
      </c>
      <c r="R100" s="99">
        <v>11.2</v>
      </c>
      <c r="S100" s="32">
        <v>31464</v>
      </c>
      <c r="T100" s="99" t="s">
        <v>2061</v>
      </c>
    </row>
    <row r="101" spans="1:20" ht="15" customHeight="1">
      <c r="A101" s="31">
        <v>88</v>
      </c>
      <c r="B101" s="99" t="s">
        <v>399</v>
      </c>
      <c r="C101" s="99" t="s">
        <v>400</v>
      </c>
      <c r="D101" s="99" t="s">
        <v>26</v>
      </c>
      <c r="E101" s="99" t="s">
        <v>2142</v>
      </c>
      <c r="F101" s="32">
        <v>847631757860</v>
      </c>
      <c r="G101" s="88">
        <v>-0.18</v>
      </c>
      <c r="H101" s="32">
        <v>86129994590</v>
      </c>
      <c r="I101" s="83">
        <v>-0.27</v>
      </c>
      <c r="J101" s="32">
        <v>3757416176785</v>
      </c>
      <c r="K101" s="83">
        <v>-0.1</v>
      </c>
      <c r="L101" s="32">
        <v>346408494248</v>
      </c>
      <c r="M101" s="89">
        <v>-0.19</v>
      </c>
      <c r="N101" s="32">
        <v>4297</v>
      </c>
      <c r="O101" s="34">
        <v>0.118</v>
      </c>
      <c r="P101" s="34">
        <v>0.194</v>
      </c>
      <c r="Q101" s="32">
        <v>39100</v>
      </c>
      <c r="R101" s="99">
        <v>9.1</v>
      </c>
      <c r="S101" s="32">
        <v>160770</v>
      </c>
      <c r="T101" s="99" t="s">
        <v>2061</v>
      </c>
    </row>
    <row r="102" spans="1:20" ht="15" customHeight="1">
      <c r="A102" s="31">
        <v>89</v>
      </c>
      <c r="B102" s="99" t="s">
        <v>401</v>
      </c>
      <c r="C102" s="99" t="s">
        <v>402</v>
      </c>
      <c r="D102" s="99" t="s">
        <v>26</v>
      </c>
      <c r="E102" s="99" t="s">
        <v>2140</v>
      </c>
      <c r="F102" s="32">
        <v>1228558027364</v>
      </c>
      <c r="G102" s="89">
        <v>0.15</v>
      </c>
      <c r="H102" s="32">
        <v>360963160672</v>
      </c>
      <c r="I102" s="89">
        <v>0.41</v>
      </c>
      <c r="J102" s="32">
        <v>4839798648685</v>
      </c>
      <c r="K102" s="89">
        <v>0.19</v>
      </c>
      <c r="L102" s="32">
        <v>1094063682974</v>
      </c>
      <c r="M102" s="89">
        <v>0.32</v>
      </c>
      <c r="N102" s="32">
        <v>8395</v>
      </c>
      <c r="O102" s="34">
        <v>0.213</v>
      </c>
      <c r="P102" s="34">
        <v>0.261</v>
      </c>
      <c r="Q102" s="32">
        <v>108300</v>
      </c>
      <c r="R102" s="99">
        <v>12.9</v>
      </c>
      <c r="S102" s="32">
        <v>50537</v>
      </c>
      <c r="T102" s="99" t="s">
        <v>2066</v>
      </c>
    </row>
    <row r="103" spans="1:20" ht="15" customHeight="1">
      <c r="A103" s="31">
        <v>90</v>
      </c>
      <c r="B103" s="99" t="s">
        <v>403</v>
      </c>
      <c r="C103" s="99" t="s">
        <v>404</v>
      </c>
      <c r="D103" s="99" t="s">
        <v>26</v>
      </c>
      <c r="E103" s="99" t="s">
        <v>3491</v>
      </c>
      <c r="F103" s="32">
        <v>449994517884</v>
      </c>
      <c r="G103" s="83">
        <v>-0.33</v>
      </c>
      <c r="H103" s="32">
        <v>511691075</v>
      </c>
      <c r="I103" s="88">
        <v>-0.63</v>
      </c>
      <c r="J103" s="32">
        <v>1213475777421</v>
      </c>
      <c r="K103" s="83">
        <v>-0.35</v>
      </c>
      <c r="L103" s="32">
        <v>-905379691</v>
      </c>
      <c r="M103" s="88">
        <v>-1.01</v>
      </c>
      <c r="N103" s="32">
        <v>-29</v>
      </c>
      <c r="O103" s="34">
        <v>-0.002</v>
      </c>
      <c r="P103" s="34">
        <v>-0.003</v>
      </c>
      <c r="Q103" s="32">
        <v>8500</v>
      </c>
      <c r="R103" s="99">
        <v>-294.8</v>
      </c>
      <c r="S103" s="32">
        <v>161549</v>
      </c>
      <c r="T103" s="99" t="s">
        <v>2061</v>
      </c>
    </row>
    <row r="104" spans="1:20" ht="15" customHeight="1">
      <c r="A104" s="31">
        <v>91</v>
      </c>
      <c r="B104" s="99" t="s">
        <v>417</v>
      </c>
      <c r="C104" s="99" t="s">
        <v>2258</v>
      </c>
      <c r="D104" s="99" t="s">
        <v>26</v>
      </c>
      <c r="E104" s="99" t="s">
        <v>2108</v>
      </c>
      <c r="F104" s="32">
        <v>196791596779</v>
      </c>
      <c r="G104" s="83">
        <v>-0.62</v>
      </c>
      <c r="H104" s="32">
        <v>76576796421</v>
      </c>
      <c r="I104" s="87">
        <v>0.24</v>
      </c>
      <c r="J104" s="32">
        <v>1586579465885</v>
      </c>
      <c r="K104" s="89">
        <v>-0.39</v>
      </c>
      <c r="L104" s="32">
        <v>166195894833</v>
      </c>
      <c r="M104" s="83">
        <v>-0.83</v>
      </c>
      <c r="N104" s="32">
        <v>276</v>
      </c>
      <c r="O104" s="34">
        <v>0.011</v>
      </c>
      <c r="P104" s="34">
        <v>0.022</v>
      </c>
      <c r="Q104" s="32">
        <v>20650</v>
      </c>
      <c r="R104" s="99">
        <v>74.9</v>
      </c>
      <c r="S104" s="32">
        <v>24374297</v>
      </c>
      <c r="T104" s="99" t="s">
        <v>2061</v>
      </c>
    </row>
    <row r="105" spans="1:20" ht="15" customHeight="1">
      <c r="A105" s="31">
        <v>92</v>
      </c>
      <c r="B105" s="99" t="s">
        <v>427</v>
      </c>
      <c r="C105" s="99" t="s">
        <v>428</v>
      </c>
      <c r="D105" s="99" t="s">
        <v>26</v>
      </c>
      <c r="E105" s="99" t="s">
        <v>2143</v>
      </c>
      <c r="F105" s="32">
        <v>222719880327</v>
      </c>
      <c r="G105" s="87">
        <v>-0.36</v>
      </c>
      <c r="H105" s="32">
        <v>6877653997</v>
      </c>
      <c r="I105" s="83">
        <v>-0.41</v>
      </c>
      <c r="J105" s="32">
        <v>1221251672402</v>
      </c>
      <c r="K105" s="89">
        <v>-0.18</v>
      </c>
      <c r="L105" s="32">
        <v>-889847009495</v>
      </c>
      <c r="M105" s="89">
        <v>-66.03</v>
      </c>
      <c r="N105" s="32">
        <v>-3113</v>
      </c>
      <c r="O105" s="34">
        <v>-0.145</v>
      </c>
      <c r="P105" s="34">
        <v>-0.557</v>
      </c>
      <c r="Q105" s="32">
        <v>2490</v>
      </c>
      <c r="R105" s="99">
        <v>-0.8</v>
      </c>
      <c r="S105" s="32">
        <v>2058574</v>
      </c>
      <c r="T105" s="99" t="s">
        <v>2061</v>
      </c>
    </row>
    <row r="106" spans="1:20" ht="15" customHeight="1">
      <c r="A106" s="31">
        <v>93</v>
      </c>
      <c r="B106" s="99" t="s">
        <v>431</v>
      </c>
      <c r="C106" s="99" t="s">
        <v>432</v>
      </c>
      <c r="D106" s="99" t="s">
        <v>26</v>
      </c>
      <c r="E106" s="99" t="s">
        <v>2140</v>
      </c>
      <c r="F106" s="32">
        <v>405498416225</v>
      </c>
      <c r="G106" s="83">
        <v>0.13</v>
      </c>
      <c r="H106" s="32">
        <v>33009307535</v>
      </c>
      <c r="I106" s="33">
        <v>0.05</v>
      </c>
      <c r="J106" s="32">
        <v>1639004249935</v>
      </c>
      <c r="K106" s="33">
        <v>0.05</v>
      </c>
      <c r="L106" s="32">
        <v>201684403924</v>
      </c>
      <c r="M106" s="33">
        <v>0.21</v>
      </c>
      <c r="N106" s="32">
        <v>5811</v>
      </c>
      <c r="O106" s="34">
        <v>0.113</v>
      </c>
      <c r="P106" s="34">
        <v>0.142</v>
      </c>
      <c r="Q106" s="32">
        <v>47650</v>
      </c>
      <c r="R106" s="99">
        <v>8.2</v>
      </c>
      <c r="S106" s="32">
        <v>21462</v>
      </c>
      <c r="T106" s="99" t="s">
        <v>2060</v>
      </c>
    </row>
    <row r="107" spans="1:20" ht="15" customHeight="1">
      <c r="A107" s="31">
        <v>94</v>
      </c>
      <c r="B107" s="99" t="s">
        <v>2427</v>
      </c>
      <c r="C107" s="99" t="s">
        <v>3753</v>
      </c>
      <c r="D107" s="99" t="s">
        <v>26</v>
      </c>
      <c r="E107" s="99" t="s">
        <v>2113</v>
      </c>
      <c r="F107" s="32">
        <v>390665409104</v>
      </c>
      <c r="G107" s="90">
        <v>-0.28</v>
      </c>
      <c r="H107" s="32">
        <v>82930388806</v>
      </c>
      <c r="I107" s="87">
        <v>-0.45</v>
      </c>
      <c r="J107" s="32">
        <v>3164918086895</v>
      </c>
      <c r="K107" s="83">
        <v>0.2</v>
      </c>
      <c r="L107" s="32">
        <v>462634704216</v>
      </c>
      <c r="M107" s="87">
        <v>-0.02</v>
      </c>
      <c r="N107" s="32">
        <v>5282</v>
      </c>
      <c r="O107" s="34">
        <v>0.055</v>
      </c>
      <c r="P107" s="34">
        <v>0.154</v>
      </c>
      <c r="Q107" s="32">
        <v>32750</v>
      </c>
      <c r="R107" s="99">
        <v>6.2</v>
      </c>
      <c r="S107" s="32">
        <v>997366</v>
      </c>
      <c r="T107" s="99" t="s">
        <v>2061</v>
      </c>
    </row>
    <row r="108" spans="1:20" ht="15" customHeight="1">
      <c r="A108" s="31">
        <v>95</v>
      </c>
      <c r="B108" s="99" t="s">
        <v>457</v>
      </c>
      <c r="C108" s="99" t="s">
        <v>458</v>
      </c>
      <c r="D108" s="99" t="s">
        <v>26</v>
      </c>
      <c r="E108" s="99" t="s">
        <v>2115</v>
      </c>
      <c r="F108" s="32">
        <v>3264660254025</v>
      </c>
      <c r="G108" s="90">
        <v>-0.44</v>
      </c>
      <c r="H108" s="32">
        <v>262344415147</v>
      </c>
      <c r="I108" s="89">
        <v>-0.88</v>
      </c>
      <c r="J108" s="32">
        <v>16062727632839</v>
      </c>
      <c r="K108" s="89">
        <v>-0.04</v>
      </c>
      <c r="L108" s="32">
        <v>3742197012558</v>
      </c>
      <c r="M108" s="89">
        <v>-0.27</v>
      </c>
      <c r="N108" s="32">
        <v>9514</v>
      </c>
      <c r="O108" s="34">
        <v>0.22</v>
      </c>
      <c r="P108" s="34">
        <v>0.28</v>
      </c>
      <c r="Q108" s="32">
        <v>33300</v>
      </c>
      <c r="R108" s="99">
        <v>3.5</v>
      </c>
      <c r="S108" s="32">
        <v>1416002</v>
      </c>
      <c r="T108" s="99" t="s">
        <v>2061</v>
      </c>
    </row>
    <row r="109" spans="1:20" ht="15" customHeight="1">
      <c r="A109" s="31">
        <v>96</v>
      </c>
      <c r="B109" s="99" t="s">
        <v>461</v>
      </c>
      <c r="C109" s="99" t="s">
        <v>462</v>
      </c>
      <c r="D109" s="99" t="s">
        <v>26</v>
      </c>
      <c r="E109" s="99" t="s">
        <v>2122</v>
      </c>
      <c r="F109" s="32">
        <v>179757734256</v>
      </c>
      <c r="G109" s="83">
        <v>-0.12</v>
      </c>
      <c r="H109" s="32">
        <v>61827668110</v>
      </c>
      <c r="I109" s="83">
        <v>0.32</v>
      </c>
      <c r="J109" s="32">
        <v>1197933658017</v>
      </c>
      <c r="K109" s="89">
        <v>-0.02</v>
      </c>
      <c r="L109" s="32">
        <v>293890496968</v>
      </c>
      <c r="M109" s="87">
        <v>-0.4</v>
      </c>
      <c r="N109" s="32">
        <v>5989</v>
      </c>
      <c r="O109" s="34">
        <v>0.062</v>
      </c>
      <c r="P109" s="34">
        <v>0.086</v>
      </c>
      <c r="Q109" s="32">
        <v>53300</v>
      </c>
      <c r="R109" s="99">
        <v>8.9</v>
      </c>
      <c r="S109" s="32">
        <v>63451</v>
      </c>
      <c r="T109" s="99" t="s">
        <v>2061</v>
      </c>
    </row>
    <row r="110" spans="1:20" ht="15" customHeight="1">
      <c r="A110" s="31">
        <v>97</v>
      </c>
      <c r="B110" s="99" t="s">
        <v>465</v>
      </c>
      <c r="C110" s="99" t="s">
        <v>466</v>
      </c>
      <c r="D110" s="99" t="s">
        <v>26</v>
      </c>
      <c r="E110" s="99" t="s">
        <v>2144</v>
      </c>
      <c r="F110" s="32">
        <v>205383340834</v>
      </c>
      <c r="G110" s="89">
        <v>-0.01</v>
      </c>
      <c r="H110" s="32">
        <v>2549017863</v>
      </c>
      <c r="I110" s="87">
        <v>-0.71</v>
      </c>
      <c r="J110" s="32">
        <v>986672617029</v>
      </c>
      <c r="K110" s="83">
        <v>0.31</v>
      </c>
      <c r="L110" s="32">
        <v>8450788959</v>
      </c>
      <c r="M110" s="89">
        <v>-0.67</v>
      </c>
      <c r="N110" s="32">
        <v>263</v>
      </c>
      <c r="O110" s="34">
        <v>0.005</v>
      </c>
      <c r="P110" s="34">
        <v>0.008</v>
      </c>
      <c r="Q110" s="32">
        <v>18700</v>
      </c>
      <c r="R110" s="99">
        <v>71</v>
      </c>
      <c r="S110" s="32">
        <v>20657</v>
      </c>
      <c r="T110" s="99" t="s">
        <v>2061</v>
      </c>
    </row>
    <row r="111" spans="1:20" ht="15" customHeight="1">
      <c r="A111" s="31">
        <v>98</v>
      </c>
      <c r="B111" s="99" t="s">
        <v>467</v>
      </c>
      <c r="C111" s="99" t="s">
        <v>468</v>
      </c>
      <c r="D111" s="99" t="s">
        <v>26</v>
      </c>
      <c r="E111" s="99" t="s">
        <v>2136</v>
      </c>
      <c r="F111" s="32">
        <v>1112763309108</v>
      </c>
      <c r="G111" s="89">
        <v>-0.13</v>
      </c>
      <c r="H111" s="32">
        <v>25407033168</v>
      </c>
      <c r="I111" s="89">
        <v>-0.61</v>
      </c>
      <c r="J111" s="32">
        <v>4727791442903</v>
      </c>
      <c r="K111" s="83">
        <v>0</v>
      </c>
      <c r="L111" s="32">
        <v>268076084553</v>
      </c>
      <c r="M111" s="83">
        <v>-0.09</v>
      </c>
      <c r="N111" s="32">
        <v>2263</v>
      </c>
      <c r="O111" s="34">
        <v>0.08</v>
      </c>
      <c r="P111" s="34">
        <v>0.146</v>
      </c>
      <c r="Q111" s="32">
        <v>21500</v>
      </c>
      <c r="R111" s="99">
        <v>9.5</v>
      </c>
      <c r="S111" s="32">
        <v>309660</v>
      </c>
      <c r="T111" s="99" t="s">
        <v>2061</v>
      </c>
    </row>
    <row r="112" spans="1:20" ht="15" customHeight="1">
      <c r="A112" s="31">
        <v>99</v>
      </c>
      <c r="B112" s="99" t="s">
        <v>469</v>
      </c>
      <c r="C112" s="99" t="s">
        <v>3155</v>
      </c>
      <c r="D112" s="99" t="s">
        <v>26</v>
      </c>
      <c r="E112" s="99" t="s">
        <v>2108</v>
      </c>
      <c r="F112" s="32">
        <v>6062520063</v>
      </c>
      <c r="G112" s="83">
        <v>-0.45</v>
      </c>
      <c r="H112" s="32">
        <v>1246574575</v>
      </c>
      <c r="I112" s="83">
        <v>-0.93</v>
      </c>
      <c r="J112" s="32">
        <v>48930543532</v>
      </c>
      <c r="K112" s="87">
        <v>-0.1</v>
      </c>
      <c r="L112" s="32">
        <v>-5576598893</v>
      </c>
      <c r="M112" s="83">
        <v>-1.22</v>
      </c>
      <c r="N112" s="32">
        <v>-48</v>
      </c>
      <c r="O112" s="34">
        <v>-0.002</v>
      </c>
      <c r="P112" s="34">
        <v>-0.004</v>
      </c>
      <c r="Q112" s="32">
        <v>5350</v>
      </c>
      <c r="R112" s="85">
        <v>-110.9</v>
      </c>
      <c r="S112" s="32">
        <v>2906860</v>
      </c>
      <c r="T112" s="99" t="s">
        <v>2061</v>
      </c>
    </row>
    <row r="113" spans="1:20" ht="15">
      <c r="A113" s="31">
        <v>100</v>
      </c>
      <c r="B113" s="99" t="s">
        <v>471</v>
      </c>
      <c r="C113" s="99" t="s">
        <v>2145</v>
      </c>
      <c r="D113" s="99" t="s">
        <v>26</v>
      </c>
      <c r="E113" s="99" t="s">
        <v>2123</v>
      </c>
      <c r="F113" s="32">
        <v>25358693717</v>
      </c>
      <c r="G113" s="83">
        <v>-0.03</v>
      </c>
      <c r="H113" s="32">
        <v>15554932325</v>
      </c>
      <c r="I113" s="89">
        <v>-0.08</v>
      </c>
      <c r="J113" s="32">
        <v>112590388070</v>
      </c>
      <c r="K113" s="83">
        <v>0.13</v>
      </c>
      <c r="L113" s="32">
        <v>60581917801</v>
      </c>
      <c r="M113" s="89">
        <v>0.03</v>
      </c>
      <c r="N113" s="32">
        <v>6353</v>
      </c>
      <c r="O113" s="34">
        <v>0.432</v>
      </c>
      <c r="P113" s="34">
        <v>0.476</v>
      </c>
      <c r="Q113" s="32">
        <v>64800</v>
      </c>
      <c r="R113" s="99">
        <v>10.2</v>
      </c>
      <c r="S113" s="32">
        <v>2061</v>
      </c>
      <c r="T113" s="99" t="s">
        <v>3418</v>
      </c>
    </row>
    <row r="114" spans="1:20" ht="15" customHeight="1">
      <c r="A114" s="31">
        <v>101</v>
      </c>
      <c r="B114" s="99" t="s">
        <v>473</v>
      </c>
      <c r="C114" s="99" t="s">
        <v>474</v>
      </c>
      <c r="D114" s="99" t="s">
        <v>26</v>
      </c>
      <c r="E114" s="99" t="s">
        <v>2146</v>
      </c>
      <c r="F114" s="32">
        <v>54049698262</v>
      </c>
      <c r="G114" s="83">
        <v>0.82</v>
      </c>
      <c r="H114" s="32">
        <v>19646563257</v>
      </c>
      <c r="I114" s="89">
        <v>1.34</v>
      </c>
      <c r="J114" s="32">
        <v>256503594465</v>
      </c>
      <c r="K114" s="83">
        <v>4.67</v>
      </c>
      <c r="L114" s="32">
        <v>118995171080</v>
      </c>
      <c r="M114" s="89">
        <v>2.77</v>
      </c>
      <c r="N114" s="32">
        <v>9914</v>
      </c>
      <c r="O114" s="34">
        <v>0.404</v>
      </c>
      <c r="P114" s="34">
        <v>0.5</v>
      </c>
      <c r="Q114" s="32">
        <v>57500</v>
      </c>
      <c r="R114" s="99">
        <v>5.8</v>
      </c>
      <c r="S114" s="32">
        <v>11258</v>
      </c>
      <c r="T114" s="99" t="s">
        <v>3418</v>
      </c>
    </row>
    <row r="115" spans="1:20" ht="15" customHeight="1">
      <c r="A115" s="31">
        <v>102</v>
      </c>
      <c r="B115" s="99" t="s">
        <v>479</v>
      </c>
      <c r="C115" s="99" t="s">
        <v>480</v>
      </c>
      <c r="D115" s="99" t="s">
        <v>26</v>
      </c>
      <c r="E115" s="99" t="s">
        <v>2108</v>
      </c>
      <c r="F115" s="32">
        <v>25170779598</v>
      </c>
      <c r="G115" s="88">
        <v>-0.46</v>
      </c>
      <c r="H115" s="32">
        <v>504107077</v>
      </c>
      <c r="I115" s="87">
        <v>-0.84</v>
      </c>
      <c r="J115" s="32">
        <v>108373649768</v>
      </c>
      <c r="K115" s="83">
        <v>-0.28</v>
      </c>
      <c r="L115" s="32">
        <v>5929787374</v>
      </c>
      <c r="M115" s="89">
        <v>-0.5</v>
      </c>
      <c r="N115" s="32">
        <v>329</v>
      </c>
      <c r="O115" s="34">
        <v>0.008</v>
      </c>
      <c r="P115" s="34">
        <v>0.029</v>
      </c>
      <c r="Q115" s="32">
        <v>5360</v>
      </c>
      <c r="R115" s="99">
        <v>16.3</v>
      </c>
      <c r="S115" s="32">
        <v>9404</v>
      </c>
      <c r="T115" s="99" t="s">
        <v>3418</v>
      </c>
    </row>
    <row r="116" spans="1:20" ht="15" customHeight="1">
      <c r="A116" s="31">
        <v>103</v>
      </c>
      <c r="B116" s="99" t="s">
        <v>483</v>
      </c>
      <c r="C116" s="99" t="s">
        <v>484</v>
      </c>
      <c r="D116" s="99" t="s">
        <v>26</v>
      </c>
      <c r="E116" s="99" t="s">
        <v>2147</v>
      </c>
      <c r="F116" s="32">
        <v>543722253683</v>
      </c>
      <c r="G116" s="89">
        <v>0.83</v>
      </c>
      <c r="H116" s="32">
        <v>-39072599812</v>
      </c>
      <c r="I116" s="87">
        <v>-2.67</v>
      </c>
      <c r="J116" s="32">
        <v>1856891678810</v>
      </c>
      <c r="K116" s="87">
        <v>0.3</v>
      </c>
      <c r="L116" s="32">
        <v>-183605560366</v>
      </c>
      <c r="M116" s="88">
        <v>-3.59</v>
      </c>
      <c r="N116" s="32">
        <v>-3037</v>
      </c>
      <c r="O116" s="34">
        <v>-0.077</v>
      </c>
      <c r="P116" s="34">
        <v>-0.186</v>
      </c>
      <c r="Q116" s="32">
        <v>32500</v>
      </c>
      <c r="R116" s="99">
        <v>-10.7</v>
      </c>
      <c r="S116" s="32">
        <v>470</v>
      </c>
      <c r="T116" s="99" t="s">
        <v>3418</v>
      </c>
    </row>
    <row r="117" spans="1:20" ht="15" customHeight="1">
      <c r="A117" s="31">
        <v>104</v>
      </c>
      <c r="B117" s="99" t="s">
        <v>487</v>
      </c>
      <c r="C117" s="99" t="s">
        <v>3787</v>
      </c>
      <c r="D117" s="99" t="s">
        <v>26</v>
      </c>
      <c r="E117" s="99" t="s">
        <v>2148</v>
      </c>
      <c r="F117" s="32">
        <v>39233776341</v>
      </c>
      <c r="G117" s="83">
        <v>-0.1</v>
      </c>
      <c r="H117" s="32">
        <v>1303211774</v>
      </c>
      <c r="I117" s="88">
        <v>-0.18</v>
      </c>
      <c r="J117" s="32">
        <v>182582969043</v>
      </c>
      <c r="K117" s="89">
        <v>0.1</v>
      </c>
      <c r="L117" s="32">
        <v>8847466272</v>
      </c>
      <c r="M117" s="83">
        <v>1.33</v>
      </c>
      <c r="N117" s="32">
        <v>1085</v>
      </c>
      <c r="O117" s="34">
        <v>0.053</v>
      </c>
      <c r="P117" s="34">
        <v>0.069</v>
      </c>
      <c r="Q117" s="32">
        <v>14000</v>
      </c>
      <c r="R117" s="99">
        <v>12.9</v>
      </c>
      <c r="S117" s="32">
        <v>343</v>
      </c>
      <c r="T117" s="99" t="s">
        <v>3418</v>
      </c>
    </row>
    <row r="118" spans="1:20" ht="15" customHeight="1">
      <c r="A118" s="31">
        <v>105</v>
      </c>
      <c r="B118" s="99" t="s">
        <v>495</v>
      </c>
      <c r="C118" s="99" t="s">
        <v>496</v>
      </c>
      <c r="D118" s="99" t="s">
        <v>26</v>
      </c>
      <c r="E118" s="99" t="s">
        <v>3495</v>
      </c>
      <c r="F118" s="32">
        <v>128677130388</v>
      </c>
      <c r="G118" s="83">
        <v>-0.1</v>
      </c>
      <c r="H118" s="32">
        <v>105633291710</v>
      </c>
      <c r="I118" s="89">
        <v>0.94</v>
      </c>
      <c r="J118" s="32">
        <v>570998258194</v>
      </c>
      <c r="K118" s="87">
        <v>-0.08</v>
      </c>
      <c r="L118" s="32">
        <v>334621336220</v>
      </c>
      <c r="M118" s="89">
        <v>0.2</v>
      </c>
      <c r="N118" s="32">
        <v>8339</v>
      </c>
      <c r="O118" s="34">
        <v>0.223</v>
      </c>
      <c r="P118" s="34">
        <v>0.243</v>
      </c>
      <c r="Q118" s="32">
        <v>49200</v>
      </c>
      <c r="R118" s="99">
        <v>5.9</v>
      </c>
      <c r="S118" s="32">
        <v>36037</v>
      </c>
      <c r="T118" s="99" t="s">
        <v>2061</v>
      </c>
    </row>
    <row r="119" spans="1:20" ht="15" customHeight="1">
      <c r="A119" s="31">
        <v>106</v>
      </c>
      <c r="B119" s="100" t="s">
        <v>497</v>
      </c>
      <c r="C119" s="99" t="s">
        <v>498</v>
      </c>
      <c r="D119" s="99" t="s">
        <v>26</v>
      </c>
      <c r="E119" s="99" t="s">
        <v>2108</v>
      </c>
      <c r="F119" s="32">
        <v>378093065046</v>
      </c>
      <c r="G119" s="89">
        <v>-0.79</v>
      </c>
      <c r="H119" s="32">
        <v>-117262559642</v>
      </c>
      <c r="I119" s="87">
        <v>-1.29</v>
      </c>
      <c r="J119" s="32">
        <v>4167319400461</v>
      </c>
      <c r="K119" s="83">
        <v>-0.53</v>
      </c>
      <c r="L119" s="32">
        <v>-56607282418</v>
      </c>
      <c r="M119" s="83">
        <v>-1.04</v>
      </c>
      <c r="N119" s="32">
        <v>-356</v>
      </c>
      <c r="O119" s="34">
        <v>-0.007</v>
      </c>
      <c r="P119" s="34">
        <v>-0.015</v>
      </c>
      <c r="Q119" s="32">
        <v>14650</v>
      </c>
      <c r="R119" s="99">
        <v>-41.2</v>
      </c>
      <c r="S119" s="32">
        <v>17508052</v>
      </c>
      <c r="T119" s="99" t="s">
        <v>2061</v>
      </c>
    </row>
    <row r="120" spans="1:20" ht="15" customHeight="1">
      <c r="A120" s="31">
        <v>107</v>
      </c>
      <c r="B120" s="99" t="s">
        <v>3697</v>
      </c>
      <c r="C120" s="99" t="s">
        <v>3698</v>
      </c>
      <c r="D120" s="99" t="s">
        <v>26</v>
      </c>
      <c r="E120" s="99" t="s">
        <v>3699</v>
      </c>
      <c r="F120" s="32">
        <v>328904647562</v>
      </c>
      <c r="G120" s="87">
        <v>-0.62</v>
      </c>
      <c r="H120" s="32">
        <v>-43995160516</v>
      </c>
      <c r="I120" s="88">
        <v>-1.2</v>
      </c>
      <c r="J120" s="32">
        <v>3561716740166</v>
      </c>
      <c r="K120" s="83">
        <v>-0.14</v>
      </c>
      <c r="L120" s="32">
        <v>272242715749</v>
      </c>
      <c r="M120" s="87">
        <v>-0.64</v>
      </c>
      <c r="N120" s="32">
        <v>345</v>
      </c>
      <c r="O120" s="34">
        <v>0.009</v>
      </c>
      <c r="P120" s="34">
        <v>0.019</v>
      </c>
      <c r="Q120" s="32">
        <v>6700</v>
      </c>
      <c r="R120" s="99">
        <v>19.4</v>
      </c>
      <c r="S120" s="32">
        <v>1241894</v>
      </c>
      <c r="T120" s="99" t="s">
        <v>2061</v>
      </c>
    </row>
    <row r="121" spans="1:20" ht="15" customHeight="1">
      <c r="A121" s="31">
        <v>108</v>
      </c>
      <c r="B121" s="99" t="s">
        <v>503</v>
      </c>
      <c r="C121" s="99" t="s">
        <v>3788</v>
      </c>
      <c r="D121" s="99" t="s">
        <v>26</v>
      </c>
      <c r="E121" s="99" t="s">
        <v>2149</v>
      </c>
      <c r="F121" s="32">
        <v>36164659507</v>
      </c>
      <c r="G121" s="83">
        <v>-0.3</v>
      </c>
      <c r="H121" s="32">
        <v>-612148721</v>
      </c>
      <c r="I121" s="83">
        <v>-0.77</v>
      </c>
      <c r="J121" s="32">
        <v>207388002441</v>
      </c>
      <c r="K121" s="89">
        <v>0.01</v>
      </c>
      <c r="L121" s="32">
        <v>108493567</v>
      </c>
      <c r="M121" s="83">
        <v>-0.93</v>
      </c>
      <c r="N121" s="32">
        <v>11</v>
      </c>
      <c r="O121" s="34">
        <v>0.001</v>
      </c>
      <c r="P121" s="34">
        <v>0.001</v>
      </c>
      <c r="Q121" s="32">
        <v>3660</v>
      </c>
      <c r="R121" s="99">
        <v>334</v>
      </c>
      <c r="S121" s="32">
        <v>6610</v>
      </c>
      <c r="T121" s="99" t="s">
        <v>3418</v>
      </c>
    </row>
    <row r="122" spans="1:20" ht="15" customHeight="1">
      <c r="A122" s="31">
        <v>109</v>
      </c>
      <c r="B122" s="99" t="s">
        <v>509</v>
      </c>
      <c r="C122" s="99" t="s">
        <v>3692</v>
      </c>
      <c r="D122" s="99" t="s">
        <v>26</v>
      </c>
      <c r="E122" s="99" t="s">
        <v>2150</v>
      </c>
      <c r="F122" s="32">
        <v>0</v>
      </c>
      <c r="G122" s="89" t="s">
        <v>2105</v>
      </c>
      <c r="H122" s="32">
        <v>0</v>
      </c>
      <c r="I122" s="87" t="s">
        <v>2105</v>
      </c>
      <c r="J122" s="32">
        <v>0</v>
      </c>
      <c r="K122" s="88" t="s">
        <v>2105</v>
      </c>
      <c r="L122" s="32">
        <v>0</v>
      </c>
      <c r="M122" s="87" t="s">
        <v>2105</v>
      </c>
      <c r="N122" s="32">
        <v>18160</v>
      </c>
      <c r="O122" s="34">
        <v>0</v>
      </c>
      <c r="P122" s="34">
        <v>0</v>
      </c>
      <c r="Q122" s="32">
        <v>18160</v>
      </c>
      <c r="R122" s="99">
        <v>1</v>
      </c>
      <c r="S122" s="32">
        <v>343946</v>
      </c>
      <c r="T122" s="99" t="s">
        <v>3418</v>
      </c>
    </row>
    <row r="123" spans="1:20" ht="15" customHeight="1">
      <c r="A123" s="31">
        <v>110</v>
      </c>
      <c r="B123" s="99" t="s">
        <v>517</v>
      </c>
      <c r="C123" s="99" t="s">
        <v>518</v>
      </c>
      <c r="D123" s="99" t="s">
        <v>26</v>
      </c>
      <c r="E123" s="99" t="s">
        <v>2120</v>
      </c>
      <c r="F123" s="32">
        <v>3797656000000</v>
      </c>
      <c r="G123" s="89">
        <v>0.31</v>
      </c>
      <c r="H123" s="32">
        <v>696121000000</v>
      </c>
      <c r="I123" s="88">
        <v>0.08</v>
      </c>
      <c r="J123" s="32">
        <v>14481603000000</v>
      </c>
      <c r="K123" s="83">
        <v>0.3</v>
      </c>
      <c r="L123" s="32">
        <v>2994645000000</v>
      </c>
      <c r="M123" s="83">
        <v>1.08</v>
      </c>
      <c r="N123" s="32">
        <v>2037</v>
      </c>
      <c r="O123" s="34">
        <v>0.02</v>
      </c>
      <c r="P123" s="34">
        <v>0.15</v>
      </c>
      <c r="Q123" s="32">
        <v>19350</v>
      </c>
      <c r="R123" s="99">
        <v>10</v>
      </c>
      <c r="S123" s="32">
        <v>2727811</v>
      </c>
      <c r="T123" s="99" t="s">
        <v>2065</v>
      </c>
    </row>
    <row r="124" spans="1:20" ht="15" customHeight="1">
      <c r="A124" s="31">
        <v>111</v>
      </c>
      <c r="B124" s="99" t="s">
        <v>521</v>
      </c>
      <c r="C124" s="99" t="s">
        <v>3789</v>
      </c>
      <c r="D124" s="99" t="s">
        <v>26</v>
      </c>
      <c r="E124" s="99" t="s">
        <v>2151</v>
      </c>
      <c r="F124" s="32">
        <v>85908444913</v>
      </c>
      <c r="G124" s="83">
        <v>-0.58</v>
      </c>
      <c r="H124" s="32">
        <v>3382750700</v>
      </c>
      <c r="I124" s="33">
        <v>-0.74</v>
      </c>
      <c r="J124" s="32">
        <v>743674247009</v>
      </c>
      <c r="K124" s="33">
        <v>0.09</v>
      </c>
      <c r="L124" s="32">
        <v>27292605542</v>
      </c>
      <c r="M124" s="33">
        <v>-0.49</v>
      </c>
      <c r="N124" s="32">
        <v>409</v>
      </c>
      <c r="O124" s="86">
        <v>0.021</v>
      </c>
      <c r="P124" s="86">
        <v>0.026</v>
      </c>
      <c r="Q124" s="32">
        <v>14100</v>
      </c>
      <c r="R124" s="99">
        <v>34.5</v>
      </c>
      <c r="S124" s="32">
        <v>314207</v>
      </c>
      <c r="T124" s="99" t="s">
        <v>2061</v>
      </c>
    </row>
    <row r="125" spans="1:20" ht="15" customHeight="1">
      <c r="A125" s="31">
        <v>112</v>
      </c>
      <c r="B125" s="99" t="s">
        <v>523</v>
      </c>
      <c r="C125" s="99" t="s">
        <v>524</v>
      </c>
      <c r="D125" s="99" t="s">
        <v>26</v>
      </c>
      <c r="E125" s="99" t="s">
        <v>2152</v>
      </c>
      <c r="F125" s="32">
        <v>69675382808</v>
      </c>
      <c r="G125" s="83">
        <v>-0.63</v>
      </c>
      <c r="H125" s="32">
        <v>324889629</v>
      </c>
      <c r="I125" s="83">
        <v>-0.49</v>
      </c>
      <c r="J125" s="32">
        <v>640631800515</v>
      </c>
      <c r="K125" s="83">
        <v>-0.06</v>
      </c>
      <c r="L125" s="32">
        <v>303810841</v>
      </c>
      <c r="M125" s="83">
        <v>-0.9</v>
      </c>
      <c r="N125" s="32">
        <v>20</v>
      </c>
      <c r="O125" s="34">
        <v>0</v>
      </c>
      <c r="P125" s="34">
        <v>0.002</v>
      </c>
      <c r="Q125" s="32">
        <v>9550</v>
      </c>
      <c r="R125" s="99">
        <v>480.9</v>
      </c>
      <c r="S125" s="32">
        <v>1353</v>
      </c>
      <c r="T125" s="99" t="s">
        <v>3418</v>
      </c>
    </row>
    <row r="126" spans="1:20" ht="15" customHeight="1">
      <c r="A126" s="31">
        <v>113</v>
      </c>
      <c r="B126" s="99" t="s">
        <v>525</v>
      </c>
      <c r="C126" s="99" t="s">
        <v>2882</v>
      </c>
      <c r="D126" s="99" t="s">
        <v>26</v>
      </c>
      <c r="E126" s="99" t="s">
        <v>2128</v>
      </c>
      <c r="F126" s="32">
        <v>149704863858</v>
      </c>
      <c r="G126" s="90">
        <v>-0.23</v>
      </c>
      <c r="H126" s="32">
        <v>6827841116</v>
      </c>
      <c r="I126" s="83">
        <v>-0.54</v>
      </c>
      <c r="J126" s="32">
        <v>977614042876</v>
      </c>
      <c r="K126" s="83">
        <v>0.12</v>
      </c>
      <c r="L126" s="32">
        <v>88184914036</v>
      </c>
      <c r="M126" s="83">
        <v>0.26</v>
      </c>
      <c r="N126" s="32">
        <v>2099</v>
      </c>
      <c r="O126" s="34">
        <v>0.062</v>
      </c>
      <c r="P126" s="34">
        <v>0.087</v>
      </c>
      <c r="Q126" s="32">
        <v>15950</v>
      </c>
      <c r="R126" s="99">
        <v>7.6</v>
      </c>
      <c r="S126" s="32">
        <v>336132</v>
      </c>
      <c r="T126" s="99" t="s">
        <v>2061</v>
      </c>
    </row>
    <row r="127" spans="1:20" ht="15" customHeight="1">
      <c r="A127" s="31">
        <v>114</v>
      </c>
      <c r="B127" s="99" t="s">
        <v>3178</v>
      </c>
      <c r="C127" s="99" t="s">
        <v>3179</v>
      </c>
      <c r="D127" s="99" t="s">
        <v>26</v>
      </c>
      <c r="E127" s="99" t="s">
        <v>3742</v>
      </c>
      <c r="F127" s="32">
        <v>0</v>
      </c>
      <c r="G127" s="83" t="s">
        <v>2105</v>
      </c>
      <c r="H127" s="32">
        <v>85350000000</v>
      </c>
      <c r="I127" s="89">
        <v>-0.41</v>
      </c>
      <c r="J127" s="32">
        <v>0</v>
      </c>
      <c r="K127" s="83" t="s">
        <v>2105</v>
      </c>
      <c r="L127" s="32">
        <v>306384000000</v>
      </c>
      <c r="M127" s="89">
        <v>-0.14</v>
      </c>
      <c r="N127" s="32">
        <v>873</v>
      </c>
      <c r="O127" s="34">
        <v>0.008</v>
      </c>
      <c r="P127" s="34">
        <v>0.072</v>
      </c>
      <c r="Q127" s="32">
        <v>7770</v>
      </c>
      <c r="R127" s="99">
        <v>8.9</v>
      </c>
      <c r="S127" s="32">
        <v>236538</v>
      </c>
      <c r="T127" s="99" t="s">
        <v>2061</v>
      </c>
    </row>
    <row r="128" spans="1:20" ht="15" customHeight="1">
      <c r="A128" s="31">
        <v>115</v>
      </c>
      <c r="B128" s="99" t="s">
        <v>2259</v>
      </c>
      <c r="C128" s="99" t="s">
        <v>3542</v>
      </c>
      <c r="D128" s="99" t="s">
        <v>26</v>
      </c>
      <c r="E128" s="99" t="s">
        <v>2113</v>
      </c>
      <c r="F128" s="32">
        <v>285214582674</v>
      </c>
      <c r="G128" s="83">
        <v>0.05</v>
      </c>
      <c r="H128" s="32">
        <v>4404407051</v>
      </c>
      <c r="I128" s="83">
        <v>-0.1</v>
      </c>
      <c r="J128" s="32">
        <v>1291166559205</v>
      </c>
      <c r="K128" s="88">
        <v>0.27</v>
      </c>
      <c r="L128" s="32">
        <v>26602871246</v>
      </c>
      <c r="M128" s="83">
        <v>0.06</v>
      </c>
      <c r="N128" s="32">
        <v>113</v>
      </c>
      <c r="O128" s="34">
        <v>0.008</v>
      </c>
      <c r="P128" s="34">
        <v>0.009</v>
      </c>
      <c r="Q128" s="32">
        <v>4290</v>
      </c>
      <c r="R128" s="99">
        <v>38.1</v>
      </c>
      <c r="S128" s="32">
        <v>2210582</v>
      </c>
      <c r="T128" s="99" t="s">
        <v>2061</v>
      </c>
    </row>
    <row r="129" spans="1:20" ht="15" customHeight="1">
      <c r="A129" s="31">
        <v>116</v>
      </c>
      <c r="B129" s="99" t="s">
        <v>529</v>
      </c>
      <c r="C129" s="99" t="s">
        <v>530</v>
      </c>
      <c r="D129" s="99" t="s">
        <v>26</v>
      </c>
      <c r="E129" s="99" t="s">
        <v>2104</v>
      </c>
      <c r="F129" s="32">
        <v>66162648739</v>
      </c>
      <c r="G129" s="83">
        <v>-0.32</v>
      </c>
      <c r="H129" s="32">
        <v>1783361430</v>
      </c>
      <c r="I129" s="87">
        <v>0.71</v>
      </c>
      <c r="J129" s="32">
        <v>559564514349</v>
      </c>
      <c r="K129" s="83">
        <v>-0.05</v>
      </c>
      <c r="L129" s="32">
        <v>25581962040</v>
      </c>
      <c r="M129" s="83">
        <v>3.1</v>
      </c>
      <c r="N129" s="32">
        <v>485</v>
      </c>
      <c r="O129" s="34">
        <v>0.026</v>
      </c>
      <c r="P129" s="34">
        <v>0.039</v>
      </c>
      <c r="Q129" s="32">
        <v>4270</v>
      </c>
      <c r="R129" s="99">
        <v>8.8</v>
      </c>
      <c r="S129" s="32">
        <v>72229</v>
      </c>
      <c r="T129" s="99" t="s">
        <v>2060</v>
      </c>
    </row>
    <row r="130" spans="1:20" ht="15" customHeight="1">
      <c r="A130" s="31">
        <v>117</v>
      </c>
      <c r="B130" s="99" t="s">
        <v>531</v>
      </c>
      <c r="C130" s="99" t="s">
        <v>532</v>
      </c>
      <c r="D130" s="99" t="s">
        <v>26</v>
      </c>
      <c r="E130" s="99" t="s">
        <v>2113</v>
      </c>
      <c r="F130" s="32">
        <v>609134975541</v>
      </c>
      <c r="G130" s="83">
        <v>0.21</v>
      </c>
      <c r="H130" s="32">
        <v>2812051072</v>
      </c>
      <c r="I130" s="83">
        <v>0.42</v>
      </c>
      <c r="J130" s="32">
        <v>3150961098469</v>
      </c>
      <c r="K130" s="83">
        <v>-0.07</v>
      </c>
      <c r="L130" s="32">
        <v>60790326520</v>
      </c>
      <c r="M130" s="89">
        <v>-0.33</v>
      </c>
      <c r="N130" s="32">
        <v>250</v>
      </c>
      <c r="O130" s="34">
        <v>0.005</v>
      </c>
      <c r="P130" s="34">
        <v>0.011</v>
      </c>
      <c r="Q130" s="32">
        <v>12500</v>
      </c>
      <c r="R130" s="99">
        <v>50.1</v>
      </c>
      <c r="S130" s="32">
        <v>1665694</v>
      </c>
      <c r="T130" s="99" t="s">
        <v>2061</v>
      </c>
    </row>
    <row r="131" spans="1:20" ht="15" customHeight="1">
      <c r="A131" s="31">
        <v>118</v>
      </c>
      <c r="B131" s="99" t="s">
        <v>533</v>
      </c>
      <c r="C131" s="99" t="s">
        <v>534</v>
      </c>
      <c r="D131" s="99" t="s">
        <v>26</v>
      </c>
      <c r="E131" s="99" t="s">
        <v>2154</v>
      </c>
      <c r="F131" s="32">
        <v>4447031168</v>
      </c>
      <c r="G131" s="83">
        <v>0.14</v>
      </c>
      <c r="H131" s="32">
        <v>344332107</v>
      </c>
      <c r="I131" s="83">
        <v>-0.91</v>
      </c>
      <c r="J131" s="32">
        <v>17493083117</v>
      </c>
      <c r="K131" s="83">
        <v>-0.88</v>
      </c>
      <c r="L131" s="32">
        <v>-200952486522</v>
      </c>
      <c r="M131" s="83">
        <v>-12.81</v>
      </c>
      <c r="N131" s="32">
        <v>-5141</v>
      </c>
      <c r="O131" s="86">
        <v>-0.28</v>
      </c>
      <c r="P131" s="86">
        <v>-0.369</v>
      </c>
      <c r="Q131" s="32">
        <v>16450</v>
      </c>
      <c r="R131" s="99">
        <v>-3.2</v>
      </c>
      <c r="S131" s="32">
        <v>740</v>
      </c>
      <c r="T131" s="99" t="s">
        <v>3418</v>
      </c>
    </row>
    <row r="132" spans="1:20" ht="15" customHeight="1">
      <c r="A132" s="31">
        <v>119</v>
      </c>
      <c r="B132" s="99" t="s">
        <v>3215</v>
      </c>
      <c r="C132" s="99" t="s">
        <v>3216</v>
      </c>
      <c r="D132" s="99" t="s">
        <v>26</v>
      </c>
      <c r="E132" s="99" t="s">
        <v>2108</v>
      </c>
      <c r="F132" s="32">
        <v>63107243677</v>
      </c>
      <c r="G132" s="89">
        <v>-0.33</v>
      </c>
      <c r="H132" s="32">
        <v>12792233335</v>
      </c>
      <c r="I132" s="83">
        <v>-0.58</v>
      </c>
      <c r="J132" s="32">
        <v>334836412719</v>
      </c>
      <c r="K132" s="83">
        <v>0.12</v>
      </c>
      <c r="L132" s="32">
        <v>90168965029</v>
      </c>
      <c r="M132" s="89">
        <v>-0.04</v>
      </c>
      <c r="N132" s="32">
        <v>1727</v>
      </c>
      <c r="O132" s="34">
        <v>0.069</v>
      </c>
      <c r="P132" s="34">
        <v>0.124</v>
      </c>
      <c r="Q132" s="32">
        <v>42300</v>
      </c>
      <c r="R132" s="99">
        <v>24.5</v>
      </c>
      <c r="S132" s="32">
        <v>216854</v>
      </c>
      <c r="T132" s="99" t="s">
        <v>2061</v>
      </c>
    </row>
    <row r="133" spans="1:20" ht="15" customHeight="1">
      <c r="A133" s="31">
        <v>120</v>
      </c>
      <c r="B133" s="99" t="s">
        <v>539</v>
      </c>
      <c r="C133" s="99" t="s">
        <v>2095</v>
      </c>
      <c r="D133" s="99" t="s">
        <v>26</v>
      </c>
      <c r="E133" s="99" t="s">
        <v>2114</v>
      </c>
      <c r="F133" s="32">
        <v>335489189768</v>
      </c>
      <c r="G133" s="83">
        <v>-0.06</v>
      </c>
      <c r="H133" s="32">
        <v>206583896646</v>
      </c>
      <c r="I133" s="89">
        <v>5.83</v>
      </c>
      <c r="J133" s="32">
        <v>1895973483691</v>
      </c>
      <c r="K133" s="88">
        <v>0.51</v>
      </c>
      <c r="L133" s="32">
        <v>247048094253</v>
      </c>
      <c r="M133" s="87">
        <v>0</v>
      </c>
      <c r="N133" s="32">
        <v>723</v>
      </c>
      <c r="O133" s="34">
        <v>0.035</v>
      </c>
      <c r="P133" s="34">
        <v>0.042</v>
      </c>
      <c r="Q133" s="32">
        <v>6000</v>
      </c>
      <c r="R133" s="99">
        <v>8.3</v>
      </c>
      <c r="S133" s="32">
        <v>3730326</v>
      </c>
      <c r="T133" s="99" t="s">
        <v>2060</v>
      </c>
    </row>
    <row r="134" spans="1:20" ht="15" customHeight="1">
      <c r="A134" s="31">
        <v>121</v>
      </c>
      <c r="B134" s="99" t="s">
        <v>543</v>
      </c>
      <c r="C134" s="99" t="s">
        <v>3589</v>
      </c>
      <c r="D134" s="99" t="s">
        <v>26</v>
      </c>
      <c r="E134" s="99" t="s">
        <v>2103</v>
      </c>
      <c r="F134" s="32">
        <v>1008442535382</v>
      </c>
      <c r="G134" s="83">
        <v>-0.24</v>
      </c>
      <c r="H134" s="32">
        <v>48593879405</v>
      </c>
      <c r="I134" s="83">
        <v>0.15</v>
      </c>
      <c r="J134" s="32">
        <v>5382860747348</v>
      </c>
      <c r="K134" s="83">
        <v>-0.03</v>
      </c>
      <c r="L134" s="32">
        <v>328164535534</v>
      </c>
      <c r="M134" s="88">
        <v>0.1</v>
      </c>
      <c r="N134" s="32">
        <v>4779</v>
      </c>
      <c r="O134" s="34">
        <v>0.103</v>
      </c>
      <c r="P134" s="34">
        <v>0.152</v>
      </c>
      <c r="Q134" s="32">
        <v>41100</v>
      </c>
      <c r="R134" s="99">
        <v>8.6</v>
      </c>
      <c r="S134" s="32">
        <v>47665</v>
      </c>
      <c r="T134" s="99" t="s">
        <v>2061</v>
      </c>
    </row>
    <row r="135" spans="1:20" ht="15" customHeight="1">
      <c r="A135" s="31">
        <v>122</v>
      </c>
      <c r="B135" s="100" t="s">
        <v>547</v>
      </c>
      <c r="C135" s="99" t="s">
        <v>2262</v>
      </c>
      <c r="D135" s="99" t="s">
        <v>26</v>
      </c>
      <c r="E135" s="99" t="s">
        <v>2133</v>
      </c>
      <c r="F135" s="32">
        <v>11681378883303</v>
      </c>
      <c r="G135" s="89">
        <v>0.2</v>
      </c>
      <c r="H135" s="32">
        <v>1809799453894</v>
      </c>
      <c r="I135" s="83">
        <v>0.18</v>
      </c>
      <c r="J135" s="32">
        <v>45968424265724</v>
      </c>
      <c r="K135" s="88">
        <v>0.22</v>
      </c>
      <c r="L135" s="32">
        <v>6747263174976</v>
      </c>
      <c r="M135" s="83">
        <v>0.18</v>
      </c>
      <c r="N135" s="32">
        <v>5063</v>
      </c>
      <c r="O135" s="34">
        <v>0.104</v>
      </c>
      <c r="P135" s="34">
        <v>0.222</v>
      </c>
      <c r="Q135" s="32">
        <v>80500</v>
      </c>
      <c r="R135" s="99">
        <v>15.9</v>
      </c>
      <c r="S135" s="32">
        <v>529969</v>
      </c>
      <c r="T135" s="99" t="s">
        <v>2062</v>
      </c>
    </row>
    <row r="136" spans="1:20" ht="15" customHeight="1">
      <c r="A136" s="31">
        <v>123</v>
      </c>
      <c r="B136" s="99" t="s">
        <v>3107</v>
      </c>
      <c r="C136" s="99" t="s">
        <v>3108</v>
      </c>
      <c r="D136" s="99" t="s">
        <v>26</v>
      </c>
      <c r="E136" s="99" t="s">
        <v>2135</v>
      </c>
      <c r="F136" s="32">
        <v>7752868462832</v>
      </c>
      <c r="G136" s="83">
        <v>0</v>
      </c>
      <c r="H136" s="32">
        <v>2070443499</v>
      </c>
      <c r="I136" s="89">
        <v>-0.99</v>
      </c>
      <c r="J136" s="32">
        <v>30133032956035</v>
      </c>
      <c r="K136" s="89">
        <v>0.18</v>
      </c>
      <c r="L136" s="32">
        <v>230790297149</v>
      </c>
      <c r="M136" s="89">
        <v>-0.6</v>
      </c>
      <c r="N136" s="32">
        <v>1863</v>
      </c>
      <c r="O136" s="34">
        <v>0.022</v>
      </c>
      <c r="P136" s="34">
        <v>0.112</v>
      </c>
      <c r="Q136" s="32">
        <v>64100</v>
      </c>
      <c r="R136" s="99">
        <v>34.4</v>
      </c>
      <c r="S136" s="32">
        <v>733706</v>
      </c>
      <c r="T136" s="99" t="s">
        <v>2061</v>
      </c>
    </row>
    <row r="137" spans="1:20" ht="15" customHeight="1">
      <c r="A137" s="31">
        <v>124</v>
      </c>
      <c r="B137" s="99" t="s">
        <v>2157</v>
      </c>
      <c r="C137" s="99" t="s">
        <v>2158</v>
      </c>
      <c r="D137" s="99" t="s">
        <v>26</v>
      </c>
      <c r="E137" s="99" t="s">
        <v>2107</v>
      </c>
      <c r="F137" s="32">
        <v>177698799911</v>
      </c>
      <c r="G137" s="83">
        <v>-0.51</v>
      </c>
      <c r="H137" s="32">
        <v>79135768749</v>
      </c>
      <c r="I137" s="89">
        <v>-0.63</v>
      </c>
      <c r="J137" s="32">
        <v>663184937073</v>
      </c>
      <c r="K137" s="83">
        <v>-0.56</v>
      </c>
      <c r="L137" s="32">
        <v>184738936769</v>
      </c>
      <c r="M137" s="89">
        <v>-0.8</v>
      </c>
      <c r="N137" s="32">
        <v>883</v>
      </c>
      <c r="O137" s="34">
        <v>0.032</v>
      </c>
      <c r="P137" s="34">
        <v>0.056</v>
      </c>
      <c r="Q137" s="32">
        <v>26500</v>
      </c>
      <c r="R137" s="99">
        <v>30</v>
      </c>
      <c r="S137" s="32">
        <v>2328071</v>
      </c>
      <c r="T137" s="99" t="s">
        <v>2061</v>
      </c>
    </row>
    <row r="138" spans="1:20" ht="15" customHeight="1">
      <c r="A138" s="31">
        <v>125</v>
      </c>
      <c r="B138" s="99" t="s">
        <v>3726</v>
      </c>
      <c r="C138" s="99" t="s">
        <v>3727</v>
      </c>
      <c r="D138" s="99" t="s">
        <v>26</v>
      </c>
      <c r="E138" s="99" t="s">
        <v>2150</v>
      </c>
      <c r="F138" s="32">
        <v>0</v>
      </c>
      <c r="G138" s="89" t="s">
        <v>2105</v>
      </c>
      <c r="H138" s="32">
        <v>0</v>
      </c>
      <c r="I138" s="87" t="s">
        <v>2105</v>
      </c>
      <c r="J138" s="32">
        <v>0</v>
      </c>
      <c r="K138" s="89" t="s">
        <v>2105</v>
      </c>
      <c r="L138" s="32">
        <v>0</v>
      </c>
      <c r="M138" s="87" t="s">
        <v>2105</v>
      </c>
      <c r="N138" s="32" t="e">
        <v>#DIV/0!</v>
      </c>
      <c r="O138" s="34">
        <v>0</v>
      </c>
      <c r="P138" s="34">
        <v>0</v>
      </c>
      <c r="Q138" s="32">
        <v>16800</v>
      </c>
      <c r="R138" s="99">
        <v>0</v>
      </c>
      <c r="S138" s="32">
        <v>5</v>
      </c>
      <c r="T138" s="99" t="s">
        <v>3418</v>
      </c>
    </row>
    <row r="139" spans="1:20" ht="15" customHeight="1">
      <c r="A139" s="31">
        <v>126</v>
      </c>
      <c r="B139" s="99" t="s">
        <v>3880</v>
      </c>
      <c r="C139" s="99" t="s">
        <v>3881</v>
      </c>
      <c r="D139" s="99" t="s">
        <v>26</v>
      </c>
      <c r="E139" s="99" t="s">
        <v>2150</v>
      </c>
      <c r="F139" s="32">
        <v>0</v>
      </c>
      <c r="G139" s="90" t="s">
        <v>2105</v>
      </c>
      <c r="H139" s="32">
        <v>0</v>
      </c>
      <c r="I139" s="88" t="s">
        <v>2105</v>
      </c>
      <c r="J139" s="32">
        <v>0</v>
      </c>
      <c r="K139" s="89" t="s">
        <v>2105</v>
      </c>
      <c r="L139" s="32">
        <v>0</v>
      </c>
      <c r="M139" s="87" t="s">
        <v>2105</v>
      </c>
      <c r="N139" s="32" t="e">
        <v>#DIV/0!</v>
      </c>
      <c r="O139" s="34">
        <v>0</v>
      </c>
      <c r="P139" s="34">
        <v>0</v>
      </c>
      <c r="Q139" s="32">
        <v>14850</v>
      </c>
      <c r="R139" s="99">
        <v>0</v>
      </c>
      <c r="S139" s="32">
        <v>5</v>
      </c>
      <c r="T139" s="99" t="s">
        <v>3418</v>
      </c>
    </row>
    <row r="140" spans="1:20" ht="15" customHeight="1">
      <c r="A140" s="31">
        <v>127</v>
      </c>
      <c r="B140" s="99" t="s">
        <v>2195</v>
      </c>
      <c r="C140" s="99" t="s">
        <v>2196</v>
      </c>
      <c r="D140" s="99" t="s">
        <v>26</v>
      </c>
      <c r="E140" s="99" t="s">
        <v>2150</v>
      </c>
      <c r="F140" s="32">
        <v>0</v>
      </c>
      <c r="G140" s="87" t="s">
        <v>2105</v>
      </c>
      <c r="H140" s="32">
        <v>0</v>
      </c>
      <c r="I140" s="89" t="s">
        <v>2105</v>
      </c>
      <c r="J140" s="32">
        <v>0</v>
      </c>
      <c r="K140" s="83" t="s">
        <v>2105</v>
      </c>
      <c r="L140" s="32">
        <v>0</v>
      </c>
      <c r="M140" s="83" t="s">
        <v>2105</v>
      </c>
      <c r="N140" s="32" t="e">
        <v>#DIV/0!</v>
      </c>
      <c r="O140" s="34">
        <v>0</v>
      </c>
      <c r="P140" s="34">
        <v>0</v>
      </c>
      <c r="Q140" s="32">
        <v>6660</v>
      </c>
      <c r="R140" s="99">
        <v>0</v>
      </c>
      <c r="S140" s="32">
        <v>567</v>
      </c>
      <c r="T140" s="99" t="s">
        <v>3418</v>
      </c>
    </row>
    <row r="141" spans="1:20" ht="15" customHeight="1">
      <c r="A141" s="31">
        <v>128</v>
      </c>
      <c r="B141" s="99" t="s">
        <v>3904</v>
      </c>
      <c r="C141" s="99" t="s">
        <v>3905</v>
      </c>
      <c r="D141" s="99" t="s">
        <v>26</v>
      </c>
      <c r="E141" s="99" t="s">
        <v>2150</v>
      </c>
      <c r="F141" s="32">
        <v>0</v>
      </c>
      <c r="G141" s="83" t="s">
        <v>2105</v>
      </c>
      <c r="H141" s="32">
        <v>0</v>
      </c>
      <c r="I141" s="87" t="s">
        <v>2105</v>
      </c>
      <c r="J141" s="32">
        <v>0</v>
      </c>
      <c r="K141" s="87" t="s">
        <v>2105</v>
      </c>
      <c r="L141" s="32">
        <v>0</v>
      </c>
      <c r="M141" s="87" t="s">
        <v>2105</v>
      </c>
      <c r="N141" s="32" t="e">
        <v>#DIV/0!</v>
      </c>
      <c r="O141" s="34">
        <v>0</v>
      </c>
      <c r="P141" s="34">
        <v>0</v>
      </c>
      <c r="Q141" s="32">
        <v>8550</v>
      </c>
      <c r="R141" s="99">
        <v>0</v>
      </c>
      <c r="S141" s="32">
        <v>13200</v>
      </c>
      <c r="T141" s="99" t="s">
        <v>3418</v>
      </c>
    </row>
    <row r="142" spans="1:20" ht="15" customHeight="1">
      <c r="A142" s="31">
        <v>129</v>
      </c>
      <c r="B142" s="99" t="s">
        <v>3942</v>
      </c>
      <c r="C142" s="99" t="s">
        <v>3943</v>
      </c>
      <c r="D142" s="99" t="s">
        <v>26</v>
      </c>
      <c r="E142" s="99" t="s">
        <v>3443</v>
      </c>
      <c r="F142" s="32">
        <v>0</v>
      </c>
      <c r="G142" s="83" t="s">
        <v>2105</v>
      </c>
      <c r="H142" s="32">
        <v>0</v>
      </c>
      <c r="I142" s="87" t="s">
        <v>2105</v>
      </c>
      <c r="J142" s="32">
        <v>0</v>
      </c>
      <c r="K142" s="83" t="s">
        <v>2105</v>
      </c>
      <c r="L142" s="32">
        <v>0</v>
      </c>
      <c r="M142" s="87" t="s">
        <v>2105</v>
      </c>
      <c r="N142" s="32" t="e">
        <v>#DIV/0!</v>
      </c>
      <c r="O142" s="34">
        <v>0</v>
      </c>
      <c r="P142" s="34">
        <v>0</v>
      </c>
      <c r="Q142" s="32">
        <v>0</v>
      </c>
      <c r="R142" s="99">
        <v>0</v>
      </c>
      <c r="S142" s="32">
        <v>0</v>
      </c>
      <c r="T142" s="99" t="s">
        <v>3418</v>
      </c>
    </row>
    <row r="143" spans="1:20" ht="15" customHeight="1">
      <c r="A143" s="31">
        <v>130</v>
      </c>
      <c r="B143" s="99" t="s">
        <v>3728</v>
      </c>
      <c r="C143" s="99" t="s">
        <v>3729</v>
      </c>
      <c r="D143" s="99" t="s">
        <v>26</v>
      </c>
      <c r="E143" s="99" t="s">
        <v>2150</v>
      </c>
      <c r="F143" s="32">
        <v>0</v>
      </c>
      <c r="G143" s="83" t="s">
        <v>2105</v>
      </c>
      <c r="H143" s="32">
        <v>0</v>
      </c>
      <c r="I143" s="87" t="s">
        <v>2105</v>
      </c>
      <c r="J143" s="32">
        <v>0</v>
      </c>
      <c r="K143" s="83" t="s">
        <v>2105</v>
      </c>
      <c r="L143" s="32">
        <v>0</v>
      </c>
      <c r="M143" s="89" t="s">
        <v>2105</v>
      </c>
      <c r="N143" s="32" t="e">
        <v>#DIV/0!</v>
      </c>
      <c r="O143" s="34">
        <v>0</v>
      </c>
      <c r="P143" s="34">
        <v>0</v>
      </c>
      <c r="Q143" s="32">
        <v>7430</v>
      </c>
      <c r="R143" s="99">
        <v>0</v>
      </c>
      <c r="S143" s="32">
        <v>14427</v>
      </c>
      <c r="T143" s="99" t="s">
        <v>3418</v>
      </c>
    </row>
    <row r="144" spans="1:20" ht="15" customHeight="1">
      <c r="A144" s="31">
        <v>131</v>
      </c>
      <c r="B144" s="99" t="s">
        <v>3754</v>
      </c>
      <c r="C144" s="99" t="s">
        <v>3755</v>
      </c>
      <c r="D144" s="99" t="s">
        <v>26</v>
      </c>
      <c r="E144" s="99" t="s">
        <v>2150</v>
      </c>
      <c r="F144" s="32">
        <v>0</v>
      </c>
      <c r="G144" s="89" t="s">
        <v>2105</v>
      </c>
      <c r="H144" s="32">
        <v>0</v>
      </c>
      <c r="I144" s="87" t="s">
        <v>2105</v>
      </c>
      <c r="J144" s="32">
        <v>0</v>
      </c>
      <c r="K144" s="83" t="s">
        <v>2105</v>
      </c>
      <c r="L144" s="32">
        <v>0</v>
      </c>
      <c r="M144" s="83" t="s">
        <v>2105</v>
      </c>
      <c r="N144" s="32" t="e">
        <v>#DIV/0!</v>
      </c>
      <c r="O144" s="34">
        <v>0</v>
      </c>
      <c r="P144" s="34">
        <v>0</v>
      </c>
      <c r="Q144" s="32">
        <v>6920</v>
      </c>
      <c r="R144" s="99">
        <v>0</v>
      </c>
      <c r="S144" s="32">
        <v>57349</v>
      </c>
      <c r="T144" s="99" t="s">
        <v>3418</v>
      </c>
    </row>
    <row r="145" spans="1:20" ht="15" customHeight="1">
      <c r="A145" s="31">
        <v>132</v>
      </c>
      <c r="B145" s="99" t="s">
        <v>3906</v>
      </c>
      <c r="C145" s="99" t="s">
        <v>3907</v>
      </c>
      <c r="D145" s="99" t="s">
        <v>26</v>
      </c>
      <c r="E145" s="99" t="s">
        <v>2150</v>
      </c>
      <c r="F145" s="32">
        <v>0</v>
      </c>
      <c r="G145" s="87" t="s">
        <v>2105</v>
      </c>
      <c r="H145" s="32">
        <v>0</v>
      </c>
      <c r="I145" s="87" t="s">
        <v>2105</v>
      </c>
      <c r="J145" s="32">
        <v>0</v>
      </c>
      <c r="K145" s="89" t="s">
        <v>2105</v>
      </c>
      <c r="L145" s="32">
        <v>0</v>
      </c>
      <c r="M145" s="89" t="s">
        <v>2105</v>
      </c>
      <c r="N145" s="32">
        <v>9300</v>
      </c>
      <c r="O145" s="34">
        <v>0</v>
      </c>
      <c r="P145" s="34">
        <v>0</v>
      </c>
      <c r="Q145" s="32">
        <v>9300</v>
      </c>
      <c r="R145" s="99">
        <v>1</v>
      </c>
      <c r="S145" s="32">
        <v>50395</v>
      </c>
      <c r="T145" s="99" t="s">
        <v>3418</v>
      </c>
    </row>
    <row r="146" spans="1:20" ht="15" customHeight="1">
      <c r="A146" s="31">
        <v>133</v>
      </c>
      <c r="B146" s="99" t="s">
        <v>3590</v>
      </c>
      <c r="C146" s="99" t="s">
        <v>3693</v>
      </c>
      <c r="D146" s="99" t="s">
        <v>26</v>
      </c>
      <c r="E146" s="99" t="s">
        <v>2150</v>
      </c>
      <c r="F146" s="32">
        <v>0</v>
      </c>
      <c r="G146" s="83" t="s">
        <v>2105</v>
      </c>
      <c r="H146" s="32">
        <v>0</v>
      </c>
      <c r="I146" s="89" t="s">
        <v>2105</v>
      </c>
      <c r="J146" s="32">
        <v>0</v>
      </c>
      <c r="K146" s="83" t="s">
        <v>2105</v>
      </c>
      <c r="L146" s="32">
        <v>0</v>
      </c>
      <c r="M146" s="83" t="s">
        <v>2105</v>
      </c>
      <c r="N146" s="32">
        <v>12580</v>
      </c>
      <c r="O146" s="34">
        <v>0</v>
      </c>
      <c r="P146" s="34">
        <v>0</v>
      </c>
      <c r="Q146" s="32">
        <v>12580</v>
      </c>
      <c r="R146" s="99">
        <v>1</v>
      </c>
      <c r="S146" s="32">
        <v>23653</v>
      </c>
      <c r="T146" s="99" t="s">
        <v>3418</v>
      </c>
    </row>
    <row r="147" spans="1:20" ht="15" customHeight="1">
      <c r="A147" s="31">
        <v>134</v>
      </c>
      <c r="B147" s="99" t="s">
        <v>3944</v>
      </c>
      <c r="C147" s="99" t="s">
        <v>3945</v>
      </c>
      <c r="D147" s="99" t="s">
        <v>26</v>
      </c>
      <c r="E147" s="99" t="s">
        <v>2150</v>
      </c>
      <c r="F147" s="32">
        <v>0</v>
      </c>
      <c r="G147" s="87" t="s">
        <v>2105</v>
      </c>
      <c r="H147" s="32">
        <v>0</v>
      </c>
      <c r="I147" s="83" t="s">
        <v>2105</v>
      </c>
      <c r="J147" s="32">
        <v>0</v>
      </c>
      <c r="K147" s="83" t="s">
        <v>2105</v>
      </c>
      <c r="L147" s="32">
        <v>0</v>
      </c>
      <c r="M147" s="83" t="s">
        <v>2105</v>
      </c>
      <c r="N147" s="32" t="e">
        <v>#DIV/0!</v>
      </c>
      <c r="O147" s="34">
        <v>0</v>
      </c>
      <c r="P147" s="34">
        <v>0</v>
      </c>
      <c r="Q147" s="32">
        <v>9280</v>
      </c>
      <c r="R147" s="99">
        <v>0</v>
      </c>
      <c r="S147" s="32">
        <v>35126</v>
      </c>
      <c r="T147" s="99" t="s">
        <v>3418</v>
      </c>
    </row>
    <row r="148" spans="1:20" ht="15" customHeight="1">
      <c r="A148" s="31">
        <v>135</v>
      </c>
      <c r="B148" s="99" t="s">
        <v>3543</v>
      </c>
      <c r="C148" s="99" t="s">
        <v>3544</v>
      </c>
      <c r="D148" s="99" t="s">
        <v>26</v>
      </c>
      <c r="E148" s="99" t="s">
        <v>2150</v>
      </c>
      <c r="F148" s="32">
        <v>0</v>
      </c>
      <c r="G148" s="89" t="s">
        <v>2105</v>
      </c>
      <c r="H148" s="32">
        <v>0</v>
      </c>
      <c r="I148" s="89" t="s">
        <v>2105</v>
      </c>
      <c r="J148" s="32">
        <v>0</v>
      </c>
      <c r="K148" s="83" t="s">
        <v>2105</v>
      </c>
      <c r="L148" s="32">
        <v>0</v>
      </c>
      <c r="M148" s="89" t="s">
        <v>2105</v>
      </c>
      <c r="N148" s="32" t="e">
        <v>#DIV/0!</v>
      </c>
      <c r="O148" s="34">
        <v>0</v>
      </c>
      <c r="P148" s="34">
        <v>0</v>
      </c>
      <c r="Q148" s="32">
        <v>12920</v>
      </c>
      <c r="R148" s="99">
        <v>0</v>
      </c>
      <c r="S148" s="32">
        <v>17511</v>
      </c>
      <c r="T148" s="99" t="s">
        <v>3418</v>
      </c>
    </row>
    <row r="149" spans="1:20" ht="15" customHeight="1">
      <c r="A149" s="31">
        <v>136</v>
      </c>
      <c r="B149" s="99" t="s">
        <v>2880</v>
      </c>
      <c r="C149" s="99" t="s">
        <v>2881</v>
      </c>
      <c r="D149" s="99" t="s">
        <v>26</v>
      </c>
      <c r="E149" s="99" t="s">
        <v>2150</v>
      </c>
      <c r="F149" s="32">
        <v>0</v>
      </c>
      <c r="G149" s="89" t="s">
        <v>2105</v>
      </c>
      <c r="H149" s="32">
        <v>0</v>
      </c>
      <c r="I149" s="89" t="s">
        <v>2105</v>
      </c>
      <c r="J149" s="32">
        <v>0</v>
      </c>
      <c r="K149" s="83" t="s">
        <v>2105</v>
      </c>
      <c r="L149" s="32">
        <v>0</v>
      </c>
      <c r="M149" s="83" t="s">
        <v>2105</v>
      </c>
      <c r="N149" s="32">
        <v>17778</v>
      </c>
      <c r="O149" s="34">
        <v>0</v>
      </c>
      <c r="P149" s="34">
        <v>0</v>
      </c>
      <c r="Q149" s="32">
        <v>16000</v>
      </c>
      <c r="R149" s="99">
        <v>0.9</v>
      </c>
      <c r="S149" s="32">
        <v>7147</v>
      </c>
      <c r="T149" s="99" t="s">
        <v>3418</v>
      </c>
    </row>
    <row r="150" spans="1:20" ht="15" customHeight="1">
      <c r="A150" s="31">
        <v>137</v>
      </c>
      <c r="B150" s="100" t="s">
        <v>3496</v>
      </c>
      <c r="C150" s="99" t="s">
        <v>3497</v>
      </c>
      <c r="D150" s="99" t="s">
        <v>26</v>
      </c>
      <c r="E150" s="99" t="s">
        <v>2150</v>
      </c>
      <c r="F150" s="32">
        <v>0</v>
      </c>
      <c r="G150" s="89" t="s">
        <v>2105</v>
      </c>
      <c r="H150" s="32">
        <v>0</v>
      </c>
      <c r="I150" s="83" t="s">
        <v>2105</v>
      </c>
      <c r="J150" s="32">
        <v>0</v>
      </c>
      <c r="K150" s="89" t="s">
        <v>2105</v>
      </c>
      <c r="L150" s="32">
        <v>0</v>
      </c>
      <c r="M150" s="83" t="s">
        <v>2105</v>
      </c>
      <c r="N150" s="32" t="e">
        <v>#DIV/0!</v>
      </c>
      <c r="O150" s="86">
        <v>0</v>
      </c>
      <c r="P150" s="86">
        <v>0</v>
      </c>
      <c r="Q150" s="32">
        <v>16200</v>
      </c>
      <c r="R150" s="99">
        <v>0</v>
      </c>
      <c r="S150" s="32">
        <v>73486</v>
      </c>
      <c r="T150" s="99" t="s">
        <v>3418</v>
      </c>
    </row>
    <row r="151" spans="1:20" ht="15" customHeight="1">
      <c r="A151" s="31">
        <v>138</v>
      </c>
      <c r="B151" s="99" t="s">
        <v>3498</v>
      </c>
      <c r="C151" s="99" t="s">
        <v>3694</v>
      </c>
      <c r="D151" s="99" t="s">
        <v>26</v>
      </c>
      <c r="E151" s="99" t="s">
        <v>2150</v>
      </c>
      <c r="F151" s="32">
        <v>0</v>
      </c>
      <c r="G151" s="90" t="s">
        <v>2105</v>
      </c>
      <c r="H151" s="32">
        <v>0</v>
      </c>
      <c r="I151" s="88" t="s">
        <v>2105</v>
      </c>
      <c r="J151" s="32">
        <v>0</v>
      </c>
      <c r="K151" s="83" t="s">
        <v>2105</v>
      </c>
      <c r="L151" s="32">
        <v>0</v>
      </c>
      <c r="M151" s="88" t="s">
        <v>2105</v>
      </c>
      <c r="N151" s="32">
        <v>22310</v>
      </c>
      <c r="O151" s="34">
        <v>0</v>
      </c>
      <c r="P151" s="34">
        <v>0</v>
      </c>
      <c r="Q151" s="32">
        <v>22310</v>
      </c>
      <c r="R151" s="99">
        <v>1</v>
      </c>
      <c r="S151" s="32">
        <v>753227</v>
      </c>
      <c r="T151" s="99" t="s">
        <v>3418</v>
      </c>
    </row>
    <row r="152" spans="1:20" ht="15" customHeight="1">
      <c r="A152" s="31">
        <v>139</v>
      </c>
      <c r="B152" s="100" t="s">
        <v>3545</v>
      </c>
      <c r="C152" s="99" t="s">
        <v>3756</v>
      </c>
      <c r="D152" s="99" t="s">
        <v>26</v>
      </c>
      <c r="E152" s="99" t="s">
        <v>2150</v>
      </c>
      <c r="F152" s="32">
        <v>0</v>
      </c>
      <c r="G152" s="83" t="s">
        <v>2105</v>
      </c>
      <c r="H152" s="32">
        <v>0</v>
      </c>
      <c r="I152" s="83" t="s">
        <v>2105</v>
      </c>
      <c r="J152" s="32">
        <v>0</v>
      </c>
      <c r="K152" s="83" t="s">
        <v>2105</v>
      </c>
      <c r="L152" s="32">
        <v>0</v>
      </c>
      <c r="M152" s="83" t="s">
        <v>2105</v>
      </c>
      <c r="N152" s="32" t="e">
        <v>#DIV/0!</v>
      </c>
      <c r="O152" s="34">
        <v>0</v>
      </c>
      <c r="P152" s="34">
        <v>0</v>
      </c>
      <c r="Q152" s="32">
        <v>13500</v>
      </c>
      <c r="R152" s="99">
        <v>0</v>
      </c>
      <c r="S152" s="32">
        <v>78894</v>
      </c>
      <c r="T152" s="99" t="s">
        <v>3418</v>
      </c>
    </row>
    <row r="153" spans="1:20" ht="15" customHeight="1">
      <c r="A153" s="31">
        <v>140</v>
      </c>
      <c r="B153" s="99" t="s">
        <v>3364</v>
      </c>
      <c r="C153" s="99" t="s">
        <v>3790</v>
      </c>
      <c r="D153" s="99" t="s">
        <v>26</v>
      </c>
      <c r="E153" s="99" t="s">
        <v>2219</v>
      </c>
      <c r="F153" s="32">
        <v>4723750667</v>
      </c>
      <c r="G153" s="88">
        <v>-0.93</v>
      </c>
      <c r="H153" s="32">
        <v>-2449365176</v>
      </c>
      <c r="I153" s="89">
        <v>-1.3</v>
      </c>
      <c r="J153" s="32">
        <v>123091375528</v>
      </c>
      <c r="K153" s="89">
        <v>-0.7</v>
      </c>
      <c r="L153" s="32">
        <v>-4069689301</v>
      </c>
      <c r="M153" s="89">
        <v>-11.12</v>
      </c>
      <c r="N153" s="32">
        <v>-273</v>
      </c>
      <c r="O153" s="34">
        <v>-0.017</v>
      </c>
      <c r="P153" s="34">
        <v>-0.025</v>
      </c>
      <c r="Q153" s="32">
        <v>196400</v>
      </c>
      <c r="R153" s="99">
        <v>-719.3</v>
      </c>
      <c r="S153" s="32">
        <v>0</v>
      </c>
      <c r="T153" s="99" t="s">
        <v>3418</v>
      </c>
    </row>
    <row r="154" spans="1:20" ht="15" customHeight="1">
      <c r="A154" s="31">
        <v>141</v>
      </c>
      <c r="B154" s="99" t="s">
        <v>551</v>
      </c>
      <c r="C154" s="99" t="s">
        <v>552</v>
      </c>
      <c r="D154" s="99" t="s">
        <v>26</v>
      </c>
      <c r="E154" s="99" t="s">
        <v>2110</v>
      </c>
      <c r="F154" s="32">
        <v>21214481409153</v>
      </c>
      <c r="G154" s="83">
        <v>-0.21</v>
      </c>
      <c r="H154" s="32">
        <v>3416829121266</v>
      </c>
      <c r="I154" s="89">
        <v>-0.02</v>
      </c>
      <c r="J154" s="32">
        <v>95248885537518</v>
      </c>
      <c r="K154" s="88">
        <v>0.08</v>
      </c>
      <c r="L154" s="32">
        <v>14983746337433</v>
      </c>
      <c r="M154" s="87">
        <v>0.46</v>
      </c>
      <c r="N154" s="32">
        <v>7708</v>
      </c>
      <c r="O154" s="34">
        <v>0.173</v>
      </c>
      <c r="P154" s="34">
        <v>0.241</v>
      </c>
      <c r="Q154" s="32">
        <v>92500</v>
      </c>
      <c r="R154" s="99">
        <v>12</v>
      </c>
      <c r="S154" s="32">
        <v>287951</v>
      </c>
      <c r="T154" s="99" t="s">
        <v>2061</v>
      </c>
    </row>
    <row r="155" spans="1:20" ht="15" customHeight="1">
      <c r="A155" s="31">
        <v>142</v>
      </c>
      <c r="B155" s="99" t="s">
        <v>3791</v>
      </c>
      <c r="C155" s="99" t="s">
        <v>3792</v>
      </c>
      <c r="D155" s="99" t="s">
        <v>26</v>
      </c>
      <c r="E155" s="99" t="s">
        <v>2147</v>
      </c>
      <c r="F155" s="32">
        <v>3939476933698</v>
      </c>
      <c r="G155" s="89">
        <v>-0.38</v>
      </c>
      <c r="H155" s="32">
        <v>81621644134</v>
      </c>
      <c r="I155" s="89">
        <v>-0.6</v>
      </c>
      <c r="J155" s="32">
        <v>19239763416300</v>
      </c>
      <c r="K155" s="83">
        <v>2.05</v>
      </c>
      <c r="L155" s="32">
        <v>-398489754066</v>
      </c>
      <c r="M155" s="89">
        <v>-2.95</v>
      </c>
      <c r="N155" s="32" t="e">
        <v>#DIV/0!</v>
      </c>
      <c r="O155" s="34">
        <v>-0.033</v>
      </c>
      <c r="P155" s="34">
        <v>-0.107</v>
      </c>
      <c r="Q155" s="32">
        <v>0</v>
      </c>
      <c r="R155" s="99">
        <v>0</v>
      </c>
      <c r="S155" s="32">
        <v>0</v>
      </c>
      <c r="T155" s="99" t="s">
        <v>3418</v>
      </c>
    </row>
    <row r="156" spans="1:20" ht="15">
      <c r="A156" s="31">
        <v>143</v>
      </c>
      <c r="B156" s="99" t="s">
        <v>553</v>
      </c>
      <c r="C156" s="99" t="s">
        <v>554</v>
      </c>
      <c r="D156" s="99" t="s">
        <v>26</v>
      </c>
      <c r="E156" s="99" t="s">
        <v>2144</v>
      </c>
      <c r="F156" s="32">
        <v>63035260015</v>
      </c>
      <c r="G156" s="83">
        <v>-0.42</v>
      </c>
      <c r="H156" s="32">
        <v>7540162658</v>
      </c>
      <c r="I156" s="89">
        <v>-0.63</v>
      </c>
      <c r="J156" s="32">
        <v>354621326561</v>
      </c>
      <c r="K156" s="89">
        <v>0.02</v>
      </c>
      <c r="L156" s="32">
        <v>56311491791</v>
      </c>
      <c r="M156" s="89">
        <v>-0.11</v>
      </c>
      <c r="N156" s="32">
        <v>2642</v>
      </c>
      <c r="O156" s="34">
        <v>0.139</v>
      </c>
      <c r="P156" s="34">
        <v>0.19</v>
      </c>
      <c r="Q156" s="32">
        <v>29850</v>
      </c>
      <c r="R156" s="99">
        <v>11.3</v>
      </c>
      <c r="S156" s="32">
        <v>41119</v>
      </c>
      <c r="T156" s="99" t="s">
        <v>2061</v>
      </c>
    </row>
    <row r="157" spans="1:20" ht="15" customHeight="1">
      <c r="A157" s="31">
        <v>144</v>
      </c>
      <c r="B157" s="99" t="s">
        <v>2472</v>
      </c>
      <c r="C157" s="99" t="s">
        <v>2473</v>
      </c>
      <c r="D157" s="99" t="s">
        <v>26</v>
      </c>
      <c r="E157" s="99" t="s">
        <v>2123</v>
      </c>
      <c r="F157" s="32">
        <v>548461842707</v>
      </c>
      <c r="G157" s="83">
        <v>-0.04</v>
      </c>
      <c r="H157" s="32">
        <v>103673036466</v>
      </c>
      <c r="I157" s="89">
        <v>-0.4</v>
      </c>
      <c r="J157" s="32">
        <v>2071533674939</v>
      </c>
      <c r="K157" s="89">
        <v>0.26</v>
      </c>
      <c r="L157" s="32">
        <v>300584814503</v>
      </c>
      <c r="M157" s="89">
        <v>-0.29</v>
      </c>
      <c r="N157" s="32">
        <v>700</v>
      </c>
      <c r="O157" s="34">
        <v>0.015</v>
      </c>
      <c r="P157" s="34">
        <v>0.047</v>
      </c>
      <c r="Q157" s="32">
        <v>16800</v>
      </c>
      <c r="R157" s="99">
        <v>24</v>
      </c>
      <c r="S157" s="32">
        <v>1716372</v>
      </c>
      <c r="T157" s="99" t="s">
        <v>2061</v>
      </c>
    </row>
    <row r="158" spans="1:20" ht="15" customHeight="1">
      <c r="A158" s="31">
        <v>145</v>
      </c>
      <c r="B158" s="99" t="s">
        <v>557</v>
      </c>
      <c r="C158" s="99" t="s">
        <v>3695</v>
      </c>
      <c r="D158" s="99" t="s">
        <v>26</v>
      </c>
      <c r="E158" s="99" t="s">
        <v>2152</v>
      </c>
      <c r="F158" s="32">
        <v>6409998561188</v>
      </c>
      <c r="G158" s="83">
        <v>-0.26</v>
      </c>
      <c r="H158" s="32">
        <v>34316110394</v>
      </c>
      <c r="I158" s="83">
        <v>-0.95</v>
      </c>
      <c r="J158" s="32">
        <v>29854541291832</v>
      </c>
      <c r="K158" s="89">
        <v>-0.09</v>
      </c>
      <c r="L158" s="32">
        <v>893585927678</v>
      </c>
      <c r="M158" s="89">
        <v>-0.57</v>
      </c>
      <c r="N158" s="32">
        <v>23</v>
      </c>
      <c r="O158" s="34">
        <v>0</v>
      </c>
      <c r="P158" s="34">
        <v>0.001</v>
      </c>
      <c r="Q158" s="32">
        <v>14600</v>
      </c>
      <c r="R158" s="99">
        <v>644.4</v>
      </c>
      <c r="S158" s="32">
        <v>9319423</v>
      </c>
      <c r="T158" s="99" t="s">
        <v>2061</v>
      </c>
    </row>
    <row r="159" spans="1:20" ht="15" customHeight="1">
      <c r="A159" s="31">
        <v>146</v>
      </c>
      <c r="B159" s="99" t="s">
        <v>565</v>
      </c>
      <c r="C159" s="99" t="s">
        <v>566</v>
      </c>
      <c r="D159" s="99" t="s">
        <v>26</v>
      </c>
      <c r="E159" s="99" t="s">
        <v>2128</v>
      </c>
      <c r="F159" s="32">
        <v>156896160634</v>
      </c>
      <c r="G159" s="83">
        <v>-0.89</v>
      </c>
      <c r="H159" s="32">
        <v>-38619320661</v>
      </c>
      <c r="I159" s="89">
        <v>-1.36</v>
      </c>
      <c r="J159" s="32">
        <v>1906645437008</v>
      </c>
      <c r="K159" s="83">
        <v>-0.59</v>
      </c>
      <c r="L159" s="32">
        <v>215660136743</v>
      </c>
      <c r="M159" s="83">
        <v>-0.41</v>
      </c>
      <c r="N159" s="32">
        <v>3167</v>
      </c>
      <c r="O159" s="34">
        <v>0.051</v>
      </c>
      <c r="P159" s="34">
        <v>0.087</v>
      </c>
      <c r="Q159" s="32">
        <v>24700</v>
      </c>
      <c r="R159" s="99">
        <v>7.8</v>
      </c>
      <c r="S159" s="32">
        <v>1095382</v>
      </c>
      <c r="T159" s="99" t="s">
        <v>2061</v>
      </c>
    </row>
    <row r="160" spans="1:20" ht="15" customHeight="1">
      <c r="A160" s="31">
        <v>147</v>
      </c>
      <c r="B160" s="99" t="s">
        <v>569</v>
      </c>
      <c r="C160" s="99" t="s">
        <v>3336</v>
      </c>
      <c r="D160" s="99" t="s">
        <v>26</v>
      </c>
      <c r="E160" s="99" t="s">
        <v>2128</v>
      </c>
      <c r="F160" s="32">
        <v>7987922227</v>
      </c>
      <c r="G160" s="83">
        <v>-0.94</v>
      </c>
      <c r="H160" s="32">
        <v>-20635520469</v>
      </c>
      <c r="I160" s="89">
        <v>-1.55</v>
      </c>
      <c r="J160" s="32">
        <v>161193302187</v>
      </c>
      <c r="K160" s="83">
        <v>-0.82</v>
      </c>
      <c r="L160" s="32">
        <v>-78353488660</v>
      </c>
      <c r="M160" s="87">
        <v>-3.23</v>
      </c>
      <c r="N160" s="32">
        <v>-2382</v>
      </c>
      <c r="O160" s="34">
        <v>-0.132</v>
      </c>
      <c r="P160" s="34">
        <v>-0.16</v>
      </c>
      <c r="Q160" s="32">
        <v>9050</v>
      </c>
      <c r="R160" s="99">
        <v>-3.8</v>
      </c>
      <c r="S160" s="32">
        <v>10784</v>
      </c>
      <c r="T160" s="99" t="s">
        <v>3418</v>
      </c>
    </row>
    <row r="161" spans="1:20" ht="15" customHeight="1">
      <c r="A161" s="31">
        <v>148</v>
      </c>
      <c r="B161" s="99" t="s">
        <v>571</v>
      </c>
      <c r="C161" s="99" t="s">
        <v>572</v>
      </c>
      <c r="D161" s="99" t="s">
        <v>26</v>
      </c>
      <c r="E161" s="99" t="s">
        <v>3495</v>
      </c>
      <c r="F161" s="32">
        <v>901971039120</v>
      </c>
      <c r="G161" s="83">
        <v>0.03</v>
      </c>
      <c r="H161" s="32">
        <v>254842214258</v>
      </c>
      <c r="I161" s="89">
        <v>-0.2</v>
      </c>
      <c r="J161" s="32">
        <v>3937725313536</v>
      </c>
      <c r="K161" s="89">
        <v>0.16</v>
      </c>
      <c r="L161" s="32">
        <v>1092696651637</v>
      </c>
      <c r="M161" s="89">
        <v>0.26</v>
      </c>
      <c r="N161" s="32">
        <v>3069</v>
      </c>
      <c r="O161" s="34">
        <v>0.074</v>
      </c>
      <c r="P161" s="34">
        <v>0.115</v>
      </c>
      <c r="Q161" s="32">
        <v>49100</v>
      </c>
      <c r="R161" s="99">
        <v>16</v>
      </c>
      <c r="S161" s="32">
        <v>783552</v>
      </c>
      <c r="T161" s="99" t="s">
        <v>2061</v>
      </c>
    </row>
    <row r="162" spans="1:20" ht="15" customHeight="1">
      <c r="A162" s="31">
        <v>149</v>
      </c>
      <c r="B162" s="99" t="s">
        <v>3757</v>
      </c>
      <c r="C162" s="99" t="s">
        <v>3758</v>
      </c>
      <c r="D162" s="99" t="s">
        <v>26</v>
      </c>
      <c r="E162" s="99" t="s">
        <v>2219</v>
      </c>
      <c r="F162" s="32">
        <v>34028787105</v>
      </c>
      <c r="G162" s="90">
        <v>-0.07</v>
      </c>
      <c r="H162" s="32">
        <v>4837024659</v>
      </c>
      <c r="I162" s="33">
        <v>-0.29</v>
      </c>
      <c r="J162" s="32">
        <v>148593158516</v>
      </c>
      <c r="K162" s="89">
        <v>-0.1</v>
      </c>
      <c r="L162" s="32">
        <v>24037268652</v>
      </c>
      <c r="M162" s="89">
        <v>-0.21</v>
      </c>
      <c r="N162" s="32">
        <v>1457</v>
      </c>
      <c r="O162" s="34">
        <v>0.117</v>
      </c>
      <c r="P162" s="34">
        <v>0.128</v>
      </c>
      <c r="Q162" s="32">
        <v>9910</v>
      </c>
      <c r="R162" s="99">
        <v>6.8</v>
      </c>
      <c r="S162" s="32">
        <v>3233</v>
      </c>
      <c r="T162" s="99" t="s">
        <v>3418</v>
      </c>
    </row>
    <row r="163" spans="1:20" ht="15" customHeight="1">
      <c r="A163" s="31">
        <v>150</v>
      </c>
      <c r="B163" s="99" t="s">
        <v>577</v>
      </c>
      <c r="C163" s="99" t="s">
        <v>578</v>
      </c>
      <c r="D163" s="99" t="s">
        <v>26</v>
      </c>
      <c r="E163" s="99" t="s">
        <v>2160</v>
      </c>
      <c r="F163" s="32">
        <v>477162815833</v>
      </c>
      <c r="G163" s="83">
        <v>0.1</v>
      </c>
      <c r="H163" s="32">
        <v>20926687233</v>
      </c>
      <c r="I163" s="89">
        <v>0.29</v>
      </c>
      <c r="J163" s="32">
        <v>1886476646128</v>
      </c>
      <c r="K163" s="89">
        <v>0.18</v>
      </c>
      <c r="L163" s="32">
        <v>86543555126</v>
      </c>
      <c r="M163" s="89">
        <v>0.51</v>
      </c>
      <c r="N163" s="32">
        <v>1543</v>
      </c>
      <c r="O163" s="34">
        <v>0.059</v>
      </c>
      <c r="P163" s="34">
        <v>0.12</v>
      </c>
      <c r="Q163" s="32">
        <v>10800</v>
      </c>
      <c r="R163" s="99">
        <v>7</v>
      </c>
      <c r="S163" s="32">
        <v>137286</v>
      </c>
      <c r="T163" s="99" t="s">
        <v>2065</v>
      </c>
    </row>
    <row r="164" spans="1:20" ht="15" customHeight="1">
      <c r="A164" s="31">
        <v>151</v>
      </c>
      <c r="B164" s="99" t="s">
        <v>579</v>
      </c>
      <c r="C164" s="99" t="s">
        <v>580</v>
      </c>
      <c r="D164" s="99" t="s">
        <v>26</v>
      </c>
      <c r="E164" s="99" t="s">
        <v>2143</v>
      </c>
      <c r="F164" s="32">
        <v>63478792712</v>
      </c>
      <c r="G164" s="89">
        <v>-0.54</v>
      </c>
      <c r="H164" s="32">
        <v>2127797654</v>
      </c>
      <c r="I164" s="89">
        <v>-0.58</v>
      </c>
      <c r="J164" s="32">
        <v>414910109912</v>
      </c>
      <c r="K164" s="87">
        <v>-0.21</v>
      </c>
      <c r="L164" s="32">
        <v>6337157332</v>
      </c>
      <c r="M164" s="87">
        <v>-0.61</v>
      </c>
      <c r="N164" s="32">
        <v>643</v>
      </c>
      <c r="O164" s="86">
        <v>0.015</v>
      </c>
      <c r="P164" s="86">
        <v>0.039</v>
      </c>
      <c r="Q164" s="32">
        <v>12800</v>
      </c>
      <c r="R164" s="99">
        <v>19.9</v>
      </c>
      <c r="S164" s="32">
        <v>2474</v>
      </c>
      <c r="T164" s="99" t="s">
        <v>3418</v>
      </c>
    </row>
    <row r="165" spans="1:20" ht="15">
      <c r="A165" s="31">
        <v>152</v>
      </c>
      <c r="B165" s="99" t="s">
        <v>3154</v>
      </c>
      <c r="C165" s="99" t="s">
        <v>3204</v>
      </c>
      <c r="D165" s="99" t="s">
        <v>26</v>
      </c>
      <c r="E165" s="99" t="s">
        <v>2122</v>
      </c>
      <c r="F165" s="32">
        <v>4135169167499</v>
      </c>
      <c r="G165" s="89">
        <v>-0.15</v>
      </c>
      <c r="H165" s="32">
        <v>755683239147</v>
      </c>
      <c r="I165" s="88">
        <v>-0.43</v>
      </c>
      <c r="J165" s="32">
        <v>24556871908319</v>
      </c>
      <c r="K165" s="83">
        <v>-0.07</v>
      </c>
      <c r="L165" s="32">
        <v>4237975504295</v>
      </c>
      <c r="M165" s="88">
        <v>-0.26</v>
      </c>
      <c r="N165" s="32">
        <v>828</v>
      </c>
      <c r="O165" s="34">
        <v>0.042</v>
      </c>
      <c r="P165" s="34">
        <v>0.061</v>
      </c>
      <c r="Q165" s="32">
        <v>16800</v>
      </c>
      <c r="R165" s="99">
        <v>20.3</v>
      </c>
      <c r="S165" s="32">
        <v>2510538</v>
      </c>
      <c r="T165" s="99" t="s">
        <v>2061</v>
      </c>
    </row>
    <row r="166" spans="1:20" ht="15" customHeight="1">
      <c r="A166" s="31">
        <v>153</v>
      </c>
      <c r="B166" s="99" t="s">
        <v>595</v>
      </c>
      <c r="C166" s="99" t="s">
        <v>596</v>
      </c>
      <c r="D166" s="99" t="s">
        <v>26</v>
      </c>
      <c r="E166" s="99" t="s">
        <v>2165</v>
      </c>
      <c r="F166" s="32">
        <v>1696977772000</v>
      </c>
      <c r="G166" s="89">
        <v>1.11</v>
      </c>
      <c r="H166" s="32">
        <v>303375772000</v>
      </c>
      <c r="I166" s="87">
        <v>0.18</v>
      </c>
      <c r="J166" s="32">
        <v>5975621829000</v>
      </c>
      <c r="K166" s="83">
        <v>1.26</v>
      </c>
      <c r="L166" s="32">
        <v>1225956589000</v>
      </c>
      <c r="M166" s="89">
        <v>1.7</v>
      </c>
      <c r="N166" s="32">
        <v>1320</v>
      </c>
      <c r="O166" s="34">
        <v>0.06</v>
      </c>
      <c r="P166" s="34">
        <v>0.24</v>
      </c>
      <c r="Q166" s="32">
        <v>8050</v>
      </c>
      <c r="R166" s="99">
        <v>6</v>
      </c>
      <c r="S166" s="32">
        <v>12196324</v>
      </c>
      <c r="T166" s="99" t="s">
        <v>2062</v>
      </c>
    </row>
    <row r="167" spans="1:20" ht="15" customHeight="1">
      <c r="A167" s="31">
        <v>154</v>
      </c>
      <c r="B167" s="99" t="s">
        <v>597</v>
      </c>
      <c r="C167" s="99" t="s">
        <v>598</v>
      </c>
      <c r="D167" s="99" t="s">
        <v>26</v>
      </c>
      <c r="E167" s="99" t="s">
        <v>2161</v>
      </c>
      <c r="F167" s="32">
        <v>655141507370</v>
      </c>
      <c r="G167" s="83">
        <v>0</v>
      </c>
      <c r="H167" s="32">
        <v>126374030690</v>
      </c>
      <c r="I167" s="87">
        <v>-0.52</v>
      </c>
      <c r="J167" s="32">
        <v>3208300225389</v>
      </c>
      <c r="K167" s="89">
        <v>0.43</v>
      </c>
      <c r="L167" s="32">
        <v>914680412968</v>
      </c>
      <c r="M167" s="83">
        <v>0.26</v>
      </c>
      <c r="N167" s="32">
        <v>10363</v>
      </c>
      <c r="O167" s="34">
        <v>0.157</v>
      </c>
      <c r="P167" s="34">
        <v>0.27</v>
      </c>
      <c r="Q167" s="32">
        <v>41450</v>
      </c>
      <c r="R167" s="99">
        <v>4</v>
      </c>
      <c r="S167" s="32">
        <v>1189774</v>
      </c>
      <c r="T167" s="99" t="s">
        <v>2061</v>
      </c>
    </row>
    <row r="168" spans="1:20" ht="15" customHeight="1">
      <c r="A168" s="31">
        <v>155</v>
      </c>
      <c r="B168" s="99" t="s">
        <v>603</v>
      </c>
      <c r="C168" s="99" t="s">
        <v>604</v>
      </c>
      <c r="D168" s="99" t="s">
        <v>26</v>
      </c>
      <c r="E168" s="99" t="s">
        <v>2142</v>
      </c>
      <c r="F168" s="32">
        <v>74526056176</v>
      </c>
      <c r="G168" s="87">
        <v>-0.45</v>
      </c>
      <c r="H168" s="32">
        <v>294286213</v>
      </c>
      <c r="I168" s="83">
        <v>-0.97</v>
      </c>
      <c r="J168" s="32">
        <v>563934534034</v>
      </c>
      <c r="K168" s="83">
        <v>0.33</v>
      </c>
      <c r="L168" s="32">
        <v>-1863576753</v>
      </c>
      <c r="M168" s="83">
        <v>-1.05</v>
      </c>
      <c r="N168" s="32">
        <v>-26</v>
      </c>
      <c r="O168" s="34">
        <v>-0.002</v>
      </c>
      <c r="P168" s="34">
        <v>-0.002</v>
      </c>
      <c r="Q168" s="32">
        <v>4760</v>
      </c>
      <c r="R168" s="99">
        <v>-183.2</v>
      </c>
      <c r="S168" s="32">
        <v>230998</v>
      </c>
      <c r="T168" s="99" t="s">
        <v>2061</v>
      </c>
    </row>
    <row r="169" spans="1:20" ht="15" customHeight="1">
      <c r="A169" s="31">
        <v>156</v>
      </c>
      <c r="B169" s="99" t="s">
        <v>605</v>
      </c>
      <c r="C169" s="99" t="s">
        <v>606</v>
      </c>
      <c r="D169" s="99" t="s">
        <v>26</v>
      </c>
      <c r="E169" s="99" t="s">
        <v>2108</v>
      </c>
      <c r="F169" s="32">
        <v>5386648479</v>
      </c>
      <c r="G169" s="90">
        <v>-0.34</v>
      </c>
      <c r="H169" s="32">
        <v>11770205892</v>
      </c>
      <c r="I169" s="89">
        <v>101.49</v>
      </c>
      <c r="J169" s="32">
        <v>117249056994</v>
      </c>
      <c r="K169" s="87">
        <v>2.01</v>
      </c>
      <c r="L169" s="32">
        <v>-33053153748</v>
      </c>
      <c r="M169" s="83">
        <v>-1.93</v>
      </c>
      <c r="N169" s="32">
        <v>-345</v>
      </c>
      <c r="O169" s="34">
        <v>-0.029</v>
      </c>
      <c r="P169" s="34">
        <v>-0.031</v>
      </c>
      <c r="Q169" s="32">
        <v>4620</v>
      </c>
      <c r="R169" s="99">
        <v>-13.4</v>
      </c>
      <c r="S169" s="32">
        <v>294464</v>
      </c>
      <c r="T169" s="99" t="s">
        <v>2061</v>
      </c>
    </row>
    <row r="170" spans="1:20" ht="15" customHeight="1">
      <c r="A170" s="31">
        <v>157</v>
      </c>
      <c r="B170" s="99" t="s">
        <v>607</v>
      </c>
      <c r="C170" s="99" t="s">
        <v>608</v>
      </c>
      <c r="D170" s="99" t="s">
        <v>26</v>
      </c>
      <c r="E170" s="99" t="s">
        <v>2113</v>
      </c>
      <c r="F170" s="32">
        <v>10349461011</v>
      </c>
      <c r="G170" s="83">
        <v>-0.38</v>
      </c>
      <c r="H170" s="32">
        <v>-317930516</v>
      </c>
      <c r="I170" s="89">
        <v>-2.96</v>
      </c>
      <c r="J170" s="32">
        <v>139183733719</v>
      </c>
      <c r="K170" s="88">
        <v>-0.22</v>
      </c>
      <c r="L170" s="32">
        <v>-72191036</v>
      </c>
      <c r="M170" s="87">
        <v>-1.03</v>
      </c>
      <c r="N170" s="32">
        <v>-9</v>
      </c>
      <c r="O170" s="86">
        <v>0</v>
      </c>
      <c r="P170" s="86">
        <v>-0.001</v>
      </c>
      <c r="Q170" s="32">
        <v>8600</v>
      </c>
      <c r="R170" s="99">
        <v>-929.9</v>
      </c>
      <c r="S170" s="32">
        <v>485</v>
      </c>
      <c r="T170" s="99" t="s">
        <v>3418</v>
      </c>
    </row>
    <row r="171" spans="1:20" ht="15" customHeight="1">
      <c r="A171" s="31">
        <v>158</v>
      </c>
      <c r="B171" s="99" t="s">
        <v>611</v>
      </c>
      <c r="C171" s="99" t="s">
        <v>612</v>
      </c>
      <c r="D171" s="99" t="s">
        <v>26</v>
      </c>
      <c r="E171" s="99" t="s">
        <v>2163</v>
      </c>
      <c r="F171" s="32">
        <v>992684013386</v>
      </c>
      <c r="G171" s="89">
        <v>-0.4</v>
      </c>
      <c r="H171" s="32">
        <v>3503204132</v>
      </c>
      <c r="I171" s="88">
        <v>-0.94</v>
      </c>
      <c r="J171" s="32">
        <v>6106571751462</v>
      </c>
      <c r="K171" s="89">
        <v>0.06</v>
      </c>
      <c r="L171" s="32">
        <v>189026872476</v>
      </c>
      <c r="M171" s="89">
        <v>0.24</v>
      </c>
      <c r="N171" s="32">
        <v>3193</v>
      </c>
      <c r="O171" s="34">
        <v>0.094</v>
      </c>
      <c r="P171" s="34">
        <v>0.196</v>
      </c>
      <c r="Q171" s="32">
        <v>18200</v>
      </c>
      <c r="R171" s="99">
        <v>5.7</v>
      </c>
      <c r="S171" s="32">
        <v>968701</v>
      </c>
      <c r="T171" s="99" t="s">
        <v>2061</v>
      </c>
    </row>
    <row r="172" spans="1:20" ht="15" customHeight="1">
      <c r="A172" s="31">
        <v>159</v>
      </c>
      <c r="B172" s="99" t="s">
        <v>613</v>
      </c>
      <c r="C172" s="99" t="s">
        <v>2263</v>
      </c>
      <c r="D172" s="99" t="s">
        <v>26</v>
      </c>
      <c r="E172" s="99" t="s">
        <v>2113</v>
      </c>
      <c r="F172" s="32">
        <v>1194335494705</v>
      </c>
      <c r="G172" s="89">
        <v>-0.6</v>
      </c>
      <c r="H172" s="32">
        <v>-444971833427</v>
      </c>
      <c r="I172" s="89">
        <v>-42.97</v>
      </c>
      <c r="J172" s="32">
        <v>12333968819983</v>
      </c>
      <c r="K172" s="83">
        <v>0.02</v>
      </c>
      <c r="L172" s="32">
        <v>-1596196125480</v>
      </c>
      <c r="M172" s="83">
        <v>-17.98</v>
      </c>
      <c r="N172" s="32">
        <v>-5953</v>
      </c>
      <c r="O172" s="34">
        <v>-0.091</v>
      </c>
      <c r="P172" s="34">
        <v>-0.511</v>
      </c>
      <c r="Q172" s="32">
        <v>8930</v>
      </c>
      <c r="R172" s="99">
        <v>-1.5</v>
      </c>
      <c r="S172" s="32">
        <v>2589566</v>
      </c>
      <c r="T172" s="99" t="s">
        <v>2061</v>
      </c>
    </row>
    <row r="173" spans="1:20" ht="15" customHeight="1">
      <c r="A173" s="31">
        <v>160</v>
      </c>
      <c r="B173" s="99" t="s">
        <v>625</v>
      </c>
      <c r="C173" s="99" t="s">
        <v>626</v>
      </c>
      <c r="D173" s="99" t="s">
        <v>26</v>
      </c>
      <c r="E173" s="99" t="s">
        <v>2102</v>
      </c>
      <c r="F173" s="32">
        <v>230932348999</v>
      </c>
      <c r="G173" s="83">
        <v>0.2</v>
      </c>
      <c r="H173" s="32">
        <v>8118507793</v>
      </c>
      <c r="I173" s="89">
        <v>-0.6</v>
      </c>
      <c r="J173" s="32">
        <v>782223493590</v>
      </c>
      <c r="K173" s="89">
        <v>0.05</v>
      </c>
      <c r="L173" s="32">
        <v>28491007992</v>
      </c>
      <c r="M173" s="83">
        <v>-0.57</v>
      </c>
      <c r="N173" s="32">
        <v>907</v>
      </c>
      <c r="O173" s="34">
        <v>0.039</v>
      </c>
      <c r="P173" s="34">
        <v>0.069</v>
      </c>
      <c r="Q173" s="32">
        <v>6620</v>
      </c>
      <c r="R173" s="99">
        <v>7.3</v>
      </c>
      <c r="S173" s="32">
        <v>251112</v>
      </c>
      <c r="T173" s="99" t="s">
        <v>2061</v>
      </c>
    </row>
    <row r="174" spans="1:20" ht="15" customHeight="1">
      <c r="A174" s="31">
        <v>161</v>
      </c>
      <c r="B174" s="99" t="s">
        <v>629</v>
      </c>
      <c r="C174" s="99" t="s">
        <v>3946</v>
      </c>
      <c r="D174" s="99" t="s">
        <v>26</v>
      </c>
      <c r="E174" s="99" t="s">
        <v>2107</v>
      </c>
      <c r="F174" s="32">
        <v>630485845565</v>
      </c>
      <c r="G174" s="89">
        <v>-0.41</v>
      </c>
      <c r="H174" s="32">
        <v>123755895549</v>
      </c>
      <c r="I174" s="83">
        <v>-0.56</v>
      </c>
      <c r="J174" s="32">
        <v>3463932300816</v>
      </c>
      <c r="K174" s="89">
        <v>-0.21</v>
      </c>
      <c r="L174" s="32">
        <v>693497467103</v>
      </c>
      <c r="M174" s="89">
        <v>-0.37</v>
      </c>
      <c r="N174" s="32">
        <v>1515</v>
      </c>
      <c r="O174" s="34">
        <v>0.04</v>
      </c>
      <c r="P174" s="34">
        <v>0.087</v>
      </c>
      <c r="Q174" s="32">
        <v>26050</v>
      </c>
      <c r="R174" s="99">
        <v>17.2</v>
      </c>
      <c r="S174" s="32">
        <v>4408877</v>
      </c>
      <c r="T174" s="99" t="s">
        <v>2061</v>
      </c>
    </row>
    <row r="175" spans="1:20" ht="15" customHeight="1">
      <c r="A175" s="31">
        <v>162</v>
      </c>
      <c r="B175" s="99" t="s">
        <v>3006</v>
      </c>
      <c r="C175" s="99" t="s">
        <v>3007</v>
      </c>
      <c r="D175" s="99" t="s">
        <v>26</v>
      </c>
      <c r="E175" s="99" t="s">
        <v>2120</v>
      </c>
      <c r="F175" s="32">
        <v>10711621000000</v>
      </c>
      <c r="G175" s="83">
        <v>0.37</v>
      </c>
      <c r="H175" s="32">
        <v>2193712000000</v>
      </c>
      <c r="I175" s="89">
        <v>0.09</v>
      </c>
      <c r="J175" s="32">
        <v>40573542000000</v>
      </c>
      <c r="K175" s="87">
        <v>0.38</v>
      </c>
      <c r="L175" s="32">
        <v>8382743000000</v>
      </c>
      <c r="M175" s="89">
        <v>0.23</v>
      </c>
      <c r="N175" s="32">
        <v>3180</v>
      </c>
      <c r="O175" s="34">
        <v>0.019</v>
      </c>
      <c r="P175" s="34">
        <v>0.208</v>
      </c>
      <c r="Q175" s="32">
        <v>19400</v>
      </c>
      <c r="R175" s="99">
        <v>6.1</v>
      </c>
      <c r="S175" s="32">
        <v>1474912</v>
      </c>
      <c r="T175" s="99" t="s">
        <v>2062</v>
      </c>
    </row>
    <row r="176" spans="1:20" ht="15" customHeight="1">
      <c r="A176" s="31">
        <v>163</v>
      </c>
      <c r="B176" s="99" t="s">
        <v>635</v>
      </c>
      <c r="C176" s="99" t="s">
        <v>636</v>
      </c>
      <c r="D176" s="99" t="s">
        <v>26</v>
      </c>
      <c r="E176" s="99" t="s">
        <v>2108</v>
      </c>
      <c r="F176" s="32">
        <v>176762319254</v>
      </c>
      <c r="G176" s="89">
        <v>-0.56</v>
      </c>
      <c r="H176" s="32">
        <v>31490554175</v>
      </c>
      <c r="I176" s="89">
        <v>-0.68</v>
      </c>
      <c r="J176" s="32">
        <v>1074731147405</v>
      </c>
      <c r="K176" s="89">
        <v>-0.26</v>
      </c>
      <c r="L176" s="32">
        <v>354191891806</v>
      </c>
      <c r="M176" s="83">
        <v>0.07</v>
      </c>
      <c r="N176" s="32">
        <v>3288</v>
      </c>
      <c r="O176" s="34">
        <v>0.078</v>
      </c>
      <c r="P176" s="34">
        <v>0.201</v>
      </c>
      <c r="Q176" s="32">
        <v>34850</v>
      </c>
      <c r="R176" s="99">
        <v>10.6</v>
      </c>
      <c r="S176" s="32">
        <v>1238502</v>
      </c>
      <c r="T176" s="99" t="s">
        <v>2061</v>
      </c>
    </row>
    <row r="177" spans="1:20" ht="15" customHeight="1">
      <c r="A177" s="31">
        <v>164</v>
      </c>
      <c r="B177" s="99" t="s">
        <v>637</v>
      </c>
      <c r="C177" s="99" t="s">
        <v>3591</v>
      </c>
      <c r="D177" s="99" t="s">
        <v>26</v>
      </c>
      <c r="E177" s="99" t="s">
        <v>2108</v>
      </c>
      <c r="F177" s="32">
        <v>955894668515</v>
      </c>
      <c r="G177" s="90">
        <v>0.4</v>
      </c>
      <c r="H177" s="32">
        <v>357276704836</v>
      </c>
      <c r="I177" s="89">
        <v>0.21</v>
      </c>
      <c r="J177" s="32">
        <v>3913530859487</v>
      </c>
      <c r="K177" s="83">
        <v>0.23</v>
      </c>
      <c r="L177" s="32">
        <v>1439279548818</v>
      </c>
      <c r="M177" s="89">
        <v>0.17</v>
      </c>
      <c r="N177" s="32">
        <v>4795</v>
      </c>
      <c r="O177" s="34">
        <v>0.077</v>
      </c>
      <c r="P177" s="34">
        <v>0.181</v>
      </c>
      <c r="Q177" s="32">
        <v>35000</v>
      </c>
      <c r="R177" s="99">
        <v>7.3</v>
      </c>
      <c r="S177" s="32">
        <v>1409305</v>
      </c>
      <c r="T177" s="99" t="s">
        <v>2065</v>
      </c>
    </row>
    <row r="178" spans="1:20" ht="15" customHeight="1">
      <c r="A178" s="31">
        <v>165</v>
      </c>
      <c r="B178" s="99" t="s">
        <v>3166</v>
      </c>
      <c r="C178" s="99" t="s">
        <v>3167</v>
      </c>
      <c r="D178" s="99" t="s">
        <v>26</v>
      </c>
      <c r="E178" s="99" t="s">
        <v>2142</v>
      </c>
      <c r="F178" s="32">
        <v>238142027926</v>
      </c>
      <c r="G178" s="87">
        <v>0.09</v>
      </c>
      <c r="H178" s="32">
        <v>9662987198</v>
      </c>
      <c r="I178" s="83">
        <v>0</v>
      </c>
      <c r="J178" s="32">
        <v>952720398858</v>
      </c>
      <c r="K178" s="83">
        <v>0.13</v>
      </c>
      <c r="L178" s="32">
        <v>40654277950</v>
      </c>
      <c r="M178" s="87">
        <v>0.04</v>
      </c>
      <c r="N178" s="32">
        <v>1051</v>
      </c>
      <c r="O178" s="34">
        <v>0.037</v>
      </c>
      <c r="P178" s="34">
        <v>0.072</v>
      </c>
      <c r="Q178" s="32">
        <v>11250</v>
      </c>
      <c r="R178" s="99">
        <v>10.7</v>
      </c>
      <c r="S178" s="32">
        <v>922426</v>
      </c>
      <c r="T178" s="99" t="s">
        <v>2060</v>
      </c>
    </row>
    <row r="179" spans="1:20" ht="15" customHeight="1">
      <c r="A179" s="31">
        <v>166</v>
      </c>
      <c r="B179" s="99" t="s">
        <v>657</v>
      </c>
      <c r="C179" s="99" t="s">
        <v>658</v>
      </c>
      <c r="D179" s="99" t="s">
        <v>26</v>
      </c>
      <c r="E179" s="99" t="s">
        <v>2163</v>
      </c>
      <c r="F179" s="32">
        <v>28977055867</v>
      </c>
      <c r="G179" s="83">
        <v>-0.79</v>
      </c>
      <c r="H179" s="32">
        <v>70559793944</v>
      </c>
      <c r="I179" s="87">
        <v>-0.03</v>
      </c>
      <c r="J179" s="32">
        <v>275741220028</v>
      </c>
      <c r="K179" s="83">
        <v>-0.47</v>
      </c>
      <c r="L179" s="32">
        <v>222565651400</v>
      </c>
      <c r="M179" s="83">
        <v>-0.1</v>
      </c>
      <c r="N179" s="32">
        <v>684</v>
      </c>
      <c r="O179" s="34">
        <v>0.049</v>
      </c>
      <c r="P179" s="34">
        <v>0.053</v>
      </c>
      <c r="Q179" s="32">
        <v>4580</v>
      </c>
      <c r="R179" s="99">
        <v>6.7</v>
      </c>
      <c r="S179" s="32">
        <v>1612995</v>
      </c>
      <c r="T179" s="99" t="s">
        <v>2061</v>
      </c>
    </row>
    <row r="180" spans="1:20" ht="15" customHeight="1">
      <c r="A180" s="31">
        <v>167</v>
      </c>
      <c r="B180" s="99" t="s">
        <v>601</v>
      </c>
      <c r="C180" s="99" t="s">
        <v>3379</v>
      </c>
      <c r="D180" s="99" t="s">
        <v>26</v>
      </c>
      <c r="E180" s="99" t="s">
        <v>2113</v>
      </c>
      <c r="F180" s="32">
        <v>539396379613</v>
      </c>
      <c r="G180" s="89">
        <v>0.25</v>
      </c>
      <c r="H180" s="32">
        <v>82930419406</v>
      </c>
      <c r="I180" s="87">
        <v>0.04</v>
      </c>
      <c r="J180" s="32">
        <v>2203117738494</v>
      </c>
      <c r="K180" s="87">
        <v>0.14</v>
      </c>
      <c r="L180" s="32">
        <v>318494647901</v>
      </c>
      <c r="M180" s="87">
        <v>0.01</v>
      </c>
      <c r="N180" s="32">
        <v>978</v>
      </c>
      <c r="O180" s="34">
        <v>0.008</v>
      </c>
      <c r="P180" s="34">
        <v>0.034</v>
      </c>
      <c r="Q180" s="32">
        <v>13600</v>
      </c>
      <c r="R180" s="99">
        <v>13.9</v>
      </c>
      <c r="S180" s="32">
        <v>4496532</v>
      </c>
      <c r="T180" s="99" t="s">
        <v>2060</v>
      </c>
    </row>
    <row r="181" spans="1:20" ht="15" customHeight="1">
      <c r="A181" s="31">
        <v>168</v>
      </c>
      <c r="B181" s="99" t="s">
        <v>3217</v>
      </c>
      <c r="C181" s="99" t="s">
        <v>3218</v>
      </c>
      <c r="D181" s="99" t="s">
        <v>26</v>
      </c>
      <c r="E181" s="99" t="s">
        <v>2113</v>
      </c>
      <c r="F181" s="32">
        <v>74031690482</v>
      </c>
      <c r="G181" s="83">
        <v>0.48</v>
      </c>
      <c r="H181" s="32">
        <v>-5342629890</v>
      </c>
      <c r="I181" s="89">
        <v>-2.71</v>
      </c>
      <c r="J181" s="32">
        <v>253331676043</v>
      </c>
      <c r="K181" s="83">
        <v>-0.08</v>
      </c>
      <c r="L181" s="32">
        <v>-19435246004</v>
      </c>
      <c r="M181" s="87">
        <v>-2.62</v>
      </c>
      <c r="N181" s="32">
        <v>-241</v>
      </c>
      <c r="O181" s="86">
        <v>-0.011</v>
      </c>
      <c r="P181" s="86">
        <v>-0.019</v>
      </c>
      <c r="Q181" s="32">
        <v>3160</v>
      </c>
      <c r="R181" s="99">
        <v>-13.1</v>
      </c>
      <c r="S181" s="32">
        <v>129940</v>
      </c>
      <c r="T181" s="99" t="s">
        <v>2061</v>
      </c>
    </row>
    <row r="182" spans="1:20" ht="15" customHeight="1">
      <c r="A182" s="31">
        <v>169</v>
      </c>
      <c r="B182" s="99" t="s">
        <v>2253</v>
      </c>
      <c r="C182" s="99" t="s">
        <v>3210</v>
      </c>
      <c r="D182" s="99" t="s">
        <v>26</v>
      </c>
      <c r="E182" s="99" t="s">
        <v>2102</v>
      </c>
      <c r="F182" s="32">
        <v>2418269091162</v>
      </c>
      <c r="G182" s="83">
        <v>-0.11</v>
      </c>
      <c r="H182" s="32">
        <v>32380993194</v>
      </c>
      <c r="I182" s="83">
        <v>0.75</v>
      </c>
      <c r="J182" s="32">
        <v>10363659769068</v>
      </c>
      <c r="K182" s="83">
        <v>0.07</v>
      </c>
      <c r="L182" s="32">
        <v>-127511757096</v>
      </c>
      <c r="M182" s="83">
        <v>-2.38</v>
      </c>
      <c r="N182" s="32">
        <v>-571</v>
      </c>
      <c r="O182" s="34">
        <v>-0.015</v>
      </c>
      <c r="P182" s="34">
        <v>-0.043</v>
      </c>
      <c r="Q182" s="32">
        <v>5200</v>
      </c>
      <c r="R182" s="99">
        <v>-9.1</v>
      </c>
      <c r="S182" s="32">
        <v>336071</v>
      </c>
      <c r="T182" s="99" t="s">
        <v>2061</v>
      </c>
    </row>
    <row r="183" spans="1:20" ht="15" customHeight="1">
      <c r="A183" s="31">
        <v>170</v>
      </c>
      <c r="B183" s="99" t="s">
        <v>677</v>
      </c>
      <c r="C183" s="99" t="s">
        <v>678</v>
      </c>
      <c r="D183" s="99" t="s">
        <v>26</v>
      </c>
      <c r="E183" s="99" t="s">
        <v>2164</v>
      </c>
      <c r="F183" s="32">
        <v>892287057486</v>
      </c>
      <c r="G183" s="87">
        <v>-0.29</v>
      </c>
      <c r="H183" s="32">
        <v>2514011877</v>
      </c>
      <c r="I183" s="87">
        <v>-0.88</v>
      </c>
      <c r="J183" s="32">
        <v>3049151798307</v>
      </c>
      <c r="K183" s="87">
        <v>-0.23</v>
      </c>
      <c r="L183" s="32">
        <v>-15276408740</v>
      </c>
      <c r="M183" s="83">
        <v>-1.16</v>
      </c>
      <c r="N183" s="32">
        <v>-558</v>
      </c>
      <c r="O183" s="86">
        <v>-0.013</v>
      </c>
      <c r="P183" s="86">
        <v>-0.039</v>
      </c>
      <c r="Q183" s="32">
        <v>9990</v>
      </c>
      <c r="R183" s="99">
        <v>-17.9</v>
      </c>
      <c r="S183" s="32">
        <v>26817</v>
      </c>
      <c r="T183" s="99" t="s">
        <v>2061</v>
      </c>
    </row>
    <row r="184" spans="1:20" ht="15" customHeight="1">
      <c r="A184" s="31">
        <v>171</v>
      </c>
      <c r="B184" s="99" t="s">
        <v>681</v>
      </c>
      <c r="C184" s="99" t="s">
        <v>682</v>
      </c>
      <c r="D184" s="99" t="s">
        <v>26</v>
      </c>
      <c r="E184" s="99" t="s">
        <v>2165</v>
      </c>
      <c r="F184" s="32">
        <v>126978458000</v>
      </c>
      <c r="G184" s="89">
        <v>-0.41</v>
      </c>
      <c r="H184" s="32">
        <v>-112440864000</v>
      </c>
      <c r="I184" s="89">
        <v>0</v>
      </c>
      <c r="J184" s="32">
        <v>617777219000</v>
      </c>
      <c r="K184" s="89">
        <v>-0.46</v>
      </c>
      <c r="L184" s="32">
        <v>-3878966074000</v>
      </c>
      <c r="M184" s="89">
        <v>-2.13</v>
      </c>
      <c r="N184" s="32">
        <v>-3355</v>
      </c>
      <c r="O184" s="34">
        <v>-0.321</v>
      </c>
      <c r="P184" s="34">
        <v>-1.408</v>
      </c>
      <c r="Q184" s="32">
        <v>3690</v>
      </c>
      <c r="R184" s="99">
        <v>-1.1</v>
      </c>
      <c r="S184" s="32">
        <v>5478174</v>
      </c>
      <c r="T184" s="99" t="s">
        <v>2061</v>
      </c>
    </row>
    <row r="185" spans="1:20" ht="15" customHeight="1">
      <c r="A185" s="31">
        <v>172</v>
      </c>
      <c r="B185" s="99" t="s">
        <v>695</v>
      </c>
      <c r="C185" s="99" t="s">
        <v>696</v>
      </c>
      <c r="D185" s="99" t="s">
        <v>26</v>
      </c>
      <c r="E185" s="99" t="s">
        <v>2147</v>
      </c>
      <c r="F185" s="32">
        <v>26588751786987</v>
      </c>
      <c r="G185" s="89">
        <v>-0.4</v>
      </c>
      <c r="H185" s="32">
        <v>383229608071</v>
      </c>
      <c r="I185" s="89">
        <v>-0.95</v>
      </c>
      <c r="J185" s="32">
        <v>123939879576593</v>
      </c>
      <c r="K185" s="88">
        <v>-0.24</v>
      </c>
      <c r="L185" s="32">
        <v>621328305763</v>
      </c>
      <c r="M185" s="89">
        <v>-0.98</v>
      </c>
      <c r="N185" s="32">
        <v>114</v>
      </c>
      <c r="O185" s="34">
        <v>0.004</v>
      </c>
      <c r="P185" s="34">
        <v>0.007</v>
      </c>
      <c r="Q185" s="32">
        <v>22350</v>
      </c>
      <c r="R185" s="99">
        <v>195.7</v>
      </c>
      <c r="S185" s="32">
        <v>15468514</v>
      </c>
      <c r="T185" s="99" t="s">
        <v>2061</v>
      </c>
    </row>
    <row r="186" spans="1:20" ht="15" customHeight="1">
      <c r="A186" s="31">
        <v>173</v>
      </c>
      <c r="B186" s="99" t="s">
        <v>3156</v>
      </c>
      <c r="C186" s="99" t="s">
        <v>3157</v>
      </c>
      <c r="D186" s="99" t="s">
        <v>26</v>
      </c>
      <c r="E186" s="99" t="s">
        <v>2108</v>
      </c>
      <c r="F186" s="32">
        <v>0</v>
      </c>
      <c r="G186" s="87" t="s">
        <v>2105</v>
      </c>
      <c r="H186" s="32">
        <v>0</v>
      </c>
      <c r="I186" s="89" t="s">
        <v>2105</v>
      </c>
      <c r="J186" s="32">
        <v>1578641392974</v>
      </c>
      <c r="K186" s="88">
        <v>0.32</v>
      </c>
      <c r="L186" s="32">
        <v>121298194535</v>
      </c>
      <c r="M186" s="89">
        <v>-0.56</v>
      </c>
      <c r="N186" s="32">
        <v>461</v>
      </c>
      <c r="O186" s="34">
        <v>0</v>
      </c>
      <c r="P186" s="34">
        <v>0</v>
      </c>
      <c r="Q186" s="32">
        <v>4330</v>
      </c>
      <c r="R186" s="99">
        <v>9.4</v>
      </c>
      <c r="S186" s="32">
        <v>4384832</v>
      </c>
      <c r="T186" s="99" t="s">
        <v>3418</v>
      </c>
    </row>
    <row r="187" spans="1:20" ht="15">
      <c r="A187" s="31">
        <v>174</v>
      </c>
      <c r="B187" s="99" t="s">
        <v>703</v>
      </c>
      <c r="C187" s="99" t="s">
        <v>704</v>
      </c>
      <c r="D187" s="99" t="s">
        <v>26</v>
      </c>
      <c r="E187" s="99" t="s">
        <v>2108</v>
      </c>
      <c r="F187" s="32">
        <v>39211590876</v>
      </c>
      <c r="G187" s="83">
        <v>-0.39</v>
      </c>
      <c r="H187" s="32">
        <v>1014327545</v>
      </c>
      <c r="I187" s="83">
        <v>-0.8</v>
      </c>
      <c r="J187" s="32">
        <v>250836140248</v>
      </c>
      <c r="K187" s="83">
        <v>-0.07</v>
      </c>
      <c r="L187" s="32">
        <v>14064445276</v>
      </c>
      <c r="M187" s="89">
        <v>0.73</v>
      </c>
      <c r="N187" s="32">
        <v>30</v>
      </c>
      <c r="O187" s="34">
        <v>0.002</v>
      </c>
      <c r="P187" s="34">
        <v>0.003</v>
      </c>
      <c r="Q187" s="32">
        <v>4870</v>
      </c>
      <c r="R187" s="99">
        <v>165</v>
      </c>
      <c r="S187" s="32">
        <v>13074054</v>
      </c>
      <c r="T187" s="99" t="s">
        <v>2061</v>
      </c>
    </row>
    <row r="188" spans="1:20" ht="15" customHeight="1">
      <c r="A188" s="31">
        <v>175</v>
      </c>
      <c r="B188" s="99" t="s">
        <v>705</v>
      </c>
      <c r="C188" s="99" t="s">
        <v>706</v>
      </c>
      <c r="D188" s="99" t="s">
        <v>26</v>
      </c>
      <c r="E188" s="99" t="s">
        <v>2122</v>
      </c>
      <c r="F188" s="32">
        <v>30099657431</v>
      </c>
      <c r="G188" s="89">
        <v>0.27</v>
      </c>
      <c r="H188" s="32">
        <v>423000770</v>
      </c>
      <c r="I188" s="89">
        <v>-0.32</v>
      </c>
      <c r="J188" s="32">
        <v>185600507984</v>
      </c>
      <c r="K188" s="87">
        <v>0.16</v>
      </c>
      <c r="L188" s="32">
        <v>9621793576</v>
      </c>
      <c r="M188" s="83">
        <v>-0.54</v>
      </c>
      <c r="N188" s="32">
        <v>318</v>
      </c>
      <c r="O188" s="34">
        <v>0.012</v>
      </c>
      <c r="P188" s="34">
        <v>0.018</v>
      </c>
      <c r="Q188" s="32">
        <v>55000</v>
      </c>
      <c r="R188" s="99">
        <v>172.8</v>
      </c>
      <c r="S188" s="32">
        <v>587</v>
      </c>
      <c r="T188" s="99" t="s">
        <v>3418</v>
      </c>
    </row>
    <row r="189" spans="1:20" ht="15">
      <c r="A189" s="31">
        <v>176</v>
      </c>
      <c r="B189" s="99" t="s">
        <v>707</v>
      </c>
      <c r="C189" s="99" t="s">
        <v>708</v>
      </c>
      <c r="D189" s="99" t="s">
        <v>26</v>
      </c>
      <c r="E189" s="99" t="s">
        <v>2147</v>
      </c>
      <c r="F189" s="32">
        <v>6980866633433</v>
      </c>
      <c r="G189" s="83">
        <v>-0.45</v>
      </c>
      <c r="H189" s="32">
        <v>250601902362</v>
      </c>
      <c r="I189" s="89">
        <v>0.07</v>
      </c>
      <c r="J189" s="32">
        <v>35014648979297</v>
      </c>
      <c r="K189" s="83">
        <v>-0.4</v>
      </c>
      <c r="L189" s="32">
        <v>-1051330768187</v>
      </c>
      <c r="M189" s="83">
        <v>-1.3</v>
      </c>
      <c r="N189" s="32">
        <v>-1753</v>
      </c>
      <c r="O189" s="34">
        <v>-0.058</v>
      </c>
      <c r="P189" s="34">
        <v>-0.097</v>
      </c>
      <c r="Q189" s="32">
        <v>16300</v>
      </c>
      <c r="R189" s="99">
        <v>-9.3</v>
      </c>
      <c r="S189" s="32">
        <v>9880119</v>
      </c>
      <c r="T189" s="99" t="s">
        <v>2061</v>
      </c>
    </row>
    <row r="190" spans="1:20" ht="15" customHeight="1">
      <c r="A190" s="31">
        <v>177</v>
      </c>
      <c r="B190" s="99" t="s">
        <v>3109</v>
      </c>
      <c r="C190" s="99" t="s">
        <v>3546</v>
      </c>
      <c r="D190" s="99" t="s">
        <v>26</v>
      </c>
      <c r="E190" s="99" t="s">
        <v>2197</v>
      </c>
      <c r="F190" s="32">
        <v>107845348097</v>
      </c>
      <c r="G190" s="88">
        <v>0.8</v>
      </c>
      <c r="H190" s="32">
        <v>2627873456</v>
      </c>
      <c r="I190" s="83">
        <v>0.09</v>
      </c>
      <c r="J190" s="32">
        <v>513669755349</v>
      </c>
      <c r="K190" s="83">
        <v>0.74</v>
      </c>
      <c r="L190" s="32">
        <v>15307207805</v>
      </c>
      <c r="M190" s="89">
        <v>0.18</v>
      </c>
      <c r="N190" s="32">
        <v>426</v>
      </c>
      <c r="O190" s="86">
        <v>0.031</v>
      </c>
      <c r="P190" s="86">
        <v>0.035</v>
      </c>
      <c r="Q190" s="32">
        <v>5450</v>
      </c>
      <c r="R190" s="99">
        <v>12.8</v>
      </c>
      <c r="S190" s="32">
        <v>83134</v>
      </c>
      <c r="T190" s="99" t="s">
        <v>2060</v>
      </c>
    </row>
    <row r="191" spans="1:20" ht="15" customHeight="1">
      <c r="A191" s="31">
        <v>178</v>
      </c>
      <c r="B191" s="99" t="s">
        <v>713</v>
      </c>
      <c r="C191" s="99" t="s">
        <v>3793</v>
      </c>
      <c r="D191" s="99" t="s">
        <v>26</v>
      </c>
      <c r="E191" s="99" t="s">
        <v>2166</v>
      </c>
      <c r="F191" s="32">
        <v>1691075818684</v>
      </c>
      <c r="G191" s="90">
        <v>-0.14</v>
      </c>
      <c r="H191" s="32">
        <v>-85641765609</v>
      </c>
      <c r="I191" s="89">
        <v>-4.46</v>
      </c>
      <c r="J191" s="32">
        <v>8652317931952</v>
      </c>
      <c r="K191" s="87">
        <v>0.19</v>
      </c>
      <c r="L191" s="32">
        <v>151314299580</v>
      </c>
      <c r="M191" s="87">
        <v>-0.5</v>
      </c>
      <c r="N191" s="32">
        <v>396</v>
      </c>
      <c r="O191" s="34">
        <v>0.016</v>
      </c>
      <c r="P191" s="34">
        <v>0.03</v>
      </c>
      <c r="Q191" s="32">
        <v>14450</v>
      </c>
      <c r="R191" s="99">
        <v>36.5</v>
      </c>
      <c r="S191" s="32">
        <v>625966</v>
      </c>
      <c r="T191" s="99" t="s">
        <v>2061</v>
      </c>
    </row>
    <row r="192" spans="1:20" ht="15" customHeight="1">
      <c r="A192" s="31">
        <v>179</v>
      </c>
      <c r="B192" s="99" t="s">
        <v>717</v>
      </c>
      <c r="C192" s="99" t="s">
        <v>718</v>
      </c>
      <c r="D192" s="99" t="s">
        <v>26</v>
      </c>
      <c r="E192" s="99" t="s">
        <v>2113</v>
      </c>
      <c r="F192" s="32">
        <v>105498104466</v>
      </c>
      <c r="G192" s="89">
        <v>0.05</v>
      </c>
      <c r="H192" s="32">
        <v>13823900408</v>
      </c>
      <c r="I192" s="87">
        <v>0.02</v>
      </c>
      <c r="J192" s="32">
        <v>428027682400</v>
      </c>
      <c r="K192" s="83">
        <v>0.27</v>
      </c>
      <c r="L192" s="32">
        <v>55550873650</v>
      </c>
      <c r="M192" s="83">
        <v>0.57</v>
      </c>
      <c r="N192" s="32">
        <v>2227</v>
      </c>
      <c r="O192" s="34">
        <v>0.037</v>
      </c>
      <c r="P192" s="34">
        <v>0.12</v>
      </c>
      <c r="Q192" s="32">
        <v>16700</v>
      </c>
      <c r="R192" s="99">
        <v>7.5</v>
      </c>
      <c r="S192" s="32">
        <v>4876</v>
      </c>
      <c r="T192" s="99" t="s">
        <v>3418</v>
      </c>
    </row>
    <row r="193" spans="1:20" ht="15" customHeight="1">
      <c r="A193" s="31">
        <v>180</v>
      </c>
      <c r="B193" s="99" t="s">
        <v>719</v>
      </c>
      <c r="C193" s="99" t="s">
        <v>720</v>
      </c>
      <c r="D193" s="99" t="s">
        <v>26</v>
      </c>
      <c r="E193" s="99" t="s">
        <v>2163</v>
      </c>
      <c r="F193" s="32">
        <v>103194032880</v>
      </c>
      <c r="G193" s="90">
        <v>-0.62</v>
      </c>
      <c r="H193" s="32">
        <v>2274049641</v>
      </c>
      <c r="I193" s="83">
        <v>-0.35</v>
      </c>
      <c r="J193" s="32">
        <v>879476985347</v>
      </c>
      <c r="K193" s="83">
        <v>-0.08</v>
      </c>
      <c r="L193" s="32">
        <v>38314879470</v>
      </c>
      <c r="M193" s="83">
        <v>0.55</v>
      </c>
      <c r="N193" s="32">
        <v>3169</v>
      </c>
      <c r="O193" s="34">
        <v>0.11</v>
      </c>
      <c r="P193" s="34">
        <v>0.169</v>
      </c>
      <c r="Q193" s="32">
        <v>18700</v>
      </c>
      <c r="R193" s="99">
        <v>5.9</v>
      </c>
      <c r="S193" s="32">
        <v>233</v>
      </c>
      <c r="T193" s="99" t="s">
        <v>3418</v>
      </c>
    </row>
    <row r="194" spans="1:20" ht="15" customHeight="1">
      <c r="A194" s="31">
        <v>181</v>
      </c>
      <c r="B194" s="99" t="s">
        <v>3219</v>
      </c>
      <c r="C194" s="99" t="s">
        <v>3220</v>
      </c>
      <c r="D194" s="99" t="s">
        <v>26</v>
      </c>
      <c r="E194" s="99" t="s">
        <v>2108</v>
      </c>
      <c r="F194" s="32">
        <v>428746632776</v>
      </c>
      <c r="G194" s="83">
        <v>-0.71</v>
      </c>
      <c r="H194" s="32">
        <v>-17584542640</v>
      </c>
      <c r="I194" s="88">
        <v>-1.41</v>
      </c>
      <c r="J194" s="32">
        <v>4405394678227</v>
      </c>
      <c r="K194" s="89">
        <v>-0.32</v>
      </c>
      <c r="L194" s="32">
        <v>27224712356</v>
      </c>
      <c r="M194" s="89">
        <v>-0.89</v>
      </c>
      <c r="N194" s="32">
        <v>304</v>
      </c>
      <c r="O194" s="34">
        <v>0.003</v>
      </c>
      <c r="P194" s="34">
        <v>0.017</v>
      </c>
      <c r="Q194" s="32">
        <v>13650</v>
      </c>
      <c r="R194" s="99">
        <v>44.9</v>
      </c>
      <c r="S194" s="32">
        <v>818714</v>
      </c>
      <c r="T194" s="99" t="s">
        <v>2061</v>
      </c>
    </row>
    <row r="195" spans="1:20" ht="15" customHeight="1">
      <c r="A195" s="31">
        <v>182</v>
      </c>
      <c r="B195" s="99" t="s">
        <v>723</v>
      </c>
      <c r="C195" s="99" t="s">
        <v>3547</v>
      </c>
      <c r="D195" s="99" t="s">
        <v>26</v>
      </c>
      <c r="E195" s="99" t="s">
        <v>2167</v>
      </c>
      <c r="F195" s="32">
        <v>73197832683</v>
      </c>
      <c r="G195" s="83">
        <v>0.16</v>
      </c>
      <c r="H195" s="32">
        <v>-1022965003</v>
      </c>
      <c r="I195" s="89">
        <v>-1.2</v>
      </c>
      <c r="J195" s="32">
        <v>361507221024</v>
      </c>
      <c r="K195" s="89">
        <v>0.24</v>
      </c>
      <c r="L195" s="32">
        <v>11721111426</v>
      </c>
      <c r="M195" s="89">
        <v>-0.35</v>
      </c>
      <c r="N195" s="32">
        <v>881</v>
      </c>
      <c r="O195" s="34">
        <v>0.027</v>
      </c>
      <c r="P195" s="34">
        <v>0.035</v>
      </c>
      <c r="Q195" s="32">
        <v>9950</v>
      </c>
      <c r="R195" s="99">
        <v>11.3</v>
      </c>
      <c r="S195" s="32">
        <v>6928</v>
      </c>
      <c r="T195" s="99" t="s">
        <v>3418</v>
      </c>
    </row>
    <row r="196" spans="1:20" ht="15" customHeight="1">
      <c r="A196" s="31">
        <v>183</v>
      </c>
      <c r="B196" s="99" t="s">
        <v>725</v>
      </c>
      <c r="C196" s="99" t="s">
        <v>726</v>
      </c>
      <c r="D196" s="99" t="s">
        <v>26</v>
      </c>
      <c r="E196" s="99" t="s">
        <v>2113</v>
      </c>
      <c r="F196" s="32">
        <v>37473636334</v>
      </c>
      <c r="G196" s="83">
        <v>-0.68</v>
      </c>
      <c r="H196" s="32">
        <v>50853212</v>
      </c>
      <c r="I196" s="88">
        <v>-0.94</v>
      </c>
      <c r="J196" s="32">
        <v>400772182078</v>
      </c>
      <c r="K196" s="83">
        <v>-0.52</v>
      </c>
      <c r="L196" s="32">
        <v>3701845595</v>
      </c>
      <c r="M196" s="83">
        <v>-0.44</v>
      </c>
      <c r="N196" s="32">
        <v>280</v>
      </c>
      <c r="O196" s="86">
        <v>0.004</v>
      </c>
      <c r="P196" s="86">
        <v>0.018</v>
      </c>
      <c r="Q196" s="32">
        <v>6310</v>
      </c>
      <c r="R196" s="99">
        <v>22.5</v>
      </c>
      <c r="S196" s="32">
        <v>632</v>
      </c>
      <c r="T196" s="99" t="s">
        <v>3418</v>
      </c>
    </row>
    <row r="197" spans="1:20" ht="15" customHeight="1">
      <c r="A197" s="31">
        <v>184</v>
      </c>
      <c r="B197" s="99" t="s">
        <v>2890</v>
      </c>
      <c r="C197" s="99" t="s">
        <v>2891</v>
      </c>
      <c r="D197" s="99" t="s">
        <v>26</v>
      </c>
      <c r="E197" s="99" t="s">
        <v>2113</v>
      </c>
      <c r="F197" s="32">
        <v>67082420974</v>
      </c>
      <c r="G197" s="89">
        <v>-0.14</v>
      </c>
      <c r="H197" s="32">
        <v>18112501619</v>
      </c>
      <c r="I197" s="89">
        <v>-0.01</v>
      </c>
      <c r="J197" s="32">
        <v>413102691830</v>
      </c>
      <c r="K197" s="89">
        <v>-0.07</v>
      </c>
      <c r="L197" s="32">
        <v>63411403575</v>
      </c>
      <c r="M197" s="89">
        <v>-0.07</v>
      </c>
      <c r="N197" s="32">
        <v>2456</v>
      </c>
      <c r="O197" s="34">
        <v>0.067</v>
      </c>
      <c r="P197" s="34">
        <v>0.106</v>
      </c>
      <c r="Q197" s="32">
        <v>16700</v>
      </c>
      <c r="R197" s="99">
        <v>6.8</v>
      </c>
      <c r="S197" s="32">
        <v>13081</v>
      </c>
      <c r="T197" s="99" t="s">
        <v>3418</v>
      </c>
    </row>
    <row r="198" spans="1:20" ht="15" customHeight="1">
      <c r="A198" s="31">
        <v>185</v>
      </c>
      <c r="B198" s="99" t="s">
        <v>3292</v>
      </c>
      <c r="C198" s="99" t="s">
        <v>3293</v>
      </c>
      <c r="D198" s="99" t="s">
        <v>26</v>
      </c>
      <c r="E198" s="99" t="s">
        <v>2113</v>
      </c>
      <c r="F198" s="32">
        <v>38019850179</v>
      </c>
      <c r="G198" s="90">
        <v>-0.61</v>
      </c>
      <c r="H198" s="32">
        <v>1274966759</v>
      </c>
      <c r="I198" s="89">
        <v>-0.8</v>
      </c>
      <c r="J198" s="32">
        <v>384735818183</v>
      </c>
      <c r="K198" s="89">
        <v>0.15</v>
      </c>
      <c r="L198" s="32">
        <v>18626774492</v>
      </c>
      <c r="M198" s="89">
        <v>0.36</v>
      </c>
      <c r="N198" s="32">
        <v>493</v>
      </c>
      <c r="O198" s="34">
        <v>0.027</v>
      </c>
      <c r="P198" s="34">
        <v>0.038</v>
      </c>
      <c r="Q198" s="32">
        <v>6410</v>
      </c>
      <c r="R198" s="99">
        <v>13</v>
      </c>
      <c r="S198" s="32">
        <v>397493</v>
      </c>
      <c r="T198" s="99" t="s">
        <v>2061</v>
      </c>
    </row>
    <row r="199" spans="1:20" ht="15" customHeight="1">
      <c r="A199" s="31">
        <v>186</v>
      </c>
      <c r="B199" s="99" t="s">
        <v>2847</v>
      </c>
      <c r="C199" s="99" t="s">
        <v>2848</v>
      </c>
      <c r="D199" s="99" t="s">
        <v>26</v>
      </c>
      <c r="E199" s="99" t="s">
        <v>2202</v>
      </c>
      <c r="F199" s="32">
        <v>23494189709404</v>
      </c>
      <c r="G199" s="90">
        <v>1.02</v>
      </c>
      <c r="H199" s="32">
        <v>-37336317507</v>
      </c>
      <c r="I199" s="87">
        <v>0.99</v>
      </c>
      <c r="J199" s="32">
        <v>82452630414807</v>
      </c>
      <c r="K199" s="89">
        <v>1.57</v>
      </c>
      <c r="L199" s="32">
        <v>-7720974481119</v>
      </c>
      <c r="M199" s="87">
        <v>0.3</v>
      </c>
      <c r="N199" s="32">
        <v>-3543</v>
      </c>
      <c r="O199" s="86">
        <v>-0.127</v>
      </c>
      <c r="P199" s="86">
        <v>0</v>
      </c>
      <c r="Q199" s="32">
        <v>12400</v>
      </c>
      <c r="R199" s="99">
        <v>-3.5</v>
      </c>
      <c r="S199" s="32">
        <v>1133114</v>
      </c>
      <c r="T199" s="99" t="s">
        <v>2061</v>
      </c>
    </row>
    <row r="200" spans="1:20" ht="15" customHeight="1">
      <c r="A200" s="31">
        <v>187</v>
      </c>
      <c r="B200" s="99" t="s">
        <v>745</v>
      </c>
      <c r="C200" s="99" t="s">
        <v>746</v>
      </c>
      <c r="D200" s="99" t="s">
        <v>26</v>
      </c>
      <c r="E200" s="99" t="s">
        <v>2166</v>
      </c>
      <c r="F200" s="32">
        <v>126816934855</v>
      </c>
      <c r="G200" s="83">
        <v>-0.39</v>
      </c>
      <c r="H200" s="32">
        <v>61125590</v>
      </c>
      <c r="I200" s="89">
        <v>-0.85</v>
      </c>
      <c r="J200" s="32">
        <v>670029567012</v>
      </c>
      <c r="K200" s="89">
        <v>-0.1</v>
      </c>
      <c r="L200" s="32">
        <v>1558006126</v>
      </c>
      <c r="M200" s="89">
        <v>0.79</v>
      </c>
      <c r="N200" s="32">
        <v>38</v>
      </c>
      <c r="O200" s="34">
        <v>0.002</v>
      </c>
      <c r="P200" s="34">
        <v>0.004</v>
      </c>
      <c r="Q200" s="32">
        <v>2910</v>
      </c>
      <c r="R200" s="99">
        <v>77.6</v>
      </c>
      <c r="S200" s="32">
        <v>7695</v>
      </c>
      <c r="T200" s="99" t="s">
        <v>3418</v>
      </c>
    </row>
    <row r="201" spans="1:20" ht="15" customHeight="1">
      <c r="A201" s="31">
        <v>188</v>
      </c>
      <c r="B201" s="99" t="s">
        <v>2543</v>
      </c>
      <c r="C201" s="99" t="s">
        <v>2544</v>
      </c>
      <c r="D201" s="99" t="s">
        <v>26</v>
      </c>
      <c r="E201" s="99" t="s">
        <v>2114</v>
      </c>
      <c r="F201" s="32">
        <v>0</v>
      </c>
      <c r="G201" s="89" t="s">
        <v>2105</v>
      </c>
      <c r="H201" s="32">
        <v>0</v>
      </c>
      <c r="I201" s="87" t="s">
        <v>2105</v>
      </c>
      <c r="J201" s="32">
        <v>710917481971</v>
      </c>
      <c r="K201" s="89">
        <v>-0.54</v>
      </c>
      <c r="L201" s="32">
        <v>-71842500907</v>
      </c>
      <c r="M201" s="89">
        <v>-1.73</v>
      </c>
      <c r="N201" s="32">
        <v>-1044</v>
      </c>
      <c r="O201" s="34">
        <v>0</v>
      </c>
      <c r="P201" s="34">
        <v>0</v>
      </c>
      <c r="Q201" s="32">
        <v>2610</v>
      </c>
      <c r="R201" s="99">
        <v>-2.5</v>
      </c>
      <c r="S201" s="32">
        <v>1409966</v>
      </c>
      <c r="T201" s="99" t="s">
        <v>3418</v>
      </c>
    </row>
    <row r="202" spans="1:20" ht="15" customHeight="1">
      <c r="A202" s="31">
        <v>189</v>
      </c>
      <c r="B202" s="100" t="s">
        <v>3365</v>
      </c>
      <c r="C202" s="99" t="s">
        <v>3366</v>
      </c>
      <c r="D202" s="99" t="s">
        <v>26</v>
      </c>
      <c r="E202" s="99" t="s">
        <v>2133</v>
      </c>
      <c r="F202" s="32">
        <v>77707335485</v>
      </c>
      <c r="G202" s="89">
        <v>-0.78</v>
      </c>
      <c r="H202" s="32">
        <v>-19233841829</v>
      </c>
      <c r="I202" s="83">
        <v>-8.17</v>
      </c>
      <c r="J202" s="32">
        <v>1014818503233</v>
      </c>
      <c r="K202" s="83">
        <v>-0.44</v>
      </c>
      <c r="L202" s="32">
        <v>-12142523743</v>
      </c>
      <c r="M202" s="83">
        <v>-1.28</v>
      </c>
      <c r="N202" s="32">
        <v>-377</v>
      </c>
      <c r="O202" s="34">
        <v>-0.008</v>
      </c>
      <c r="P202" s="34">
        <v>-0.019</v>
      </c>
      <c r="Q202" s="32">
        <v>12900</v>
      </c>
      <c r="R202" s="99">
        <v>-34.2</v>
      </c>
      <c r="S202" s="32">
        <v>4043</v>
      </c>
      <c r="T202" s="99" t="s">
        <v>3418</v>
      </c>
    </row>
    <row r="203" spans="1:20" ht="15" customHeight="1">
      <c r="A203" s="31">
        <v>190</v>
      </c>
      <c r="B203" s="99" t="s">
        <v>757</v>
      </c>
      <c r="C203" s="99" t="s">
        <v>758</v>
      </c>
      <c r="D203" s="99" t="s">
        <v>26</v>
      </c>
      <c r="E203" s="99" t="s">
        <v>2103</v>
      </c>
      <c r="F203" s="32">
        <v>1762207214205</v>
      </c>
      <c r="G203" s="89">
        <v>-0.06</v>
      </c>
      <c r="H203" s="32">
        <v>17508280356</v>
      </c>
      <c r="I203" s="83">
        <v>-0.91</v>
      </c>
      <c r="J203" s="32">
        <v>7820897903109</v>
      </c>
      <c r="K203" s="83">
        <v>0.26</v>
      </c>
      <c r="L203" s="32">
        <v>375376651067</v>
      </c>
      <c r="M203" s="83">
        <v>0.16</v>
      </c>
      <c r="N203" s="32">
        <v>1573</v>
      </c>
      <c r="O203" s="34">
        <v>0.044</v>
      </c>
      <c r="P203" s="34">
        <v>0.105</v>
      </c>
      <c r="Q203" s="32">
        <v>11800</v>
      </c>
      <c r="R203" s="99">
        <v>7.5</v>
      </c>
      <c r="S203" s="32">
        <v>3315317</v>
      </c>
      <c r="T203" s="99" t="s">
        <v>2061</v>
      </c>
    </row>
    <row r="204" spans="1:20" ht="15" customHeight="1">
      <c r="A204" s="31">
        <v>191</v>
      </c>
      <c r="B204" s="99" t="s">
        <v>767</v>
      </c>
      <c r="C204" s="99" t="s">
        <v>768</v>
      </c>
      <c r="D204" s="99" t="s">
        <v>26</v>
      </c>
      <c r="E204" s="99" t="s">
        <v>2154</v>
      </c>
      <c r="F204" s="32">
        <v>336669527262</v>
      </c>
      <c r="G204" s="89">
        <v>-0.36</v>
      </c>
      <c r="H204" s="32">
        <v>107556317401</v>
      </c>
      <c r="I204" s="87">
        <v>-0.38</v>
      </c>
      <c r="J204" s="32">
        <v>1777211397762</v>
      </c>
      <c r="K204" s="89">
        <v>0.04</v>
      </c>
      <c r="L204" s="32">
        <v>449458800867</v>
      </c>
      <c r="M204" s="83">
        <v>-0.11</v>
      </c>
      <c r="N204" s="32">
        <v>1788</v>
      </c>
      <c r="O204" s="34">
        <v>0.07</v>
      </c>
      <c r="P204" s="34">
        <v>0.118</v>
      </c>
      <c r="Q204" s="32">
        <v>14300</v>
      </c>
      <c r="R204" s="99">
        <v>8</v>
      </c>
      <c r="S204" s="32">
        <v>3106381</v>
      </c>
      <c r="T204" s="99" t="s">
        <v>2061</v>
      </c>
    </row>
    <row r="205" spans="1:20" ht="15" customHeight="1">
      <c r="A205" s="31">
        <v>192</v>
      </c>
      <c r="B205" s="99" t="s">
        <v>3275</v>
      </c>
      <c r="C205" s="99" t="s">
        <v>3276</v>
      </c>
      <c r="D205" s="99" t="s">
        <v>26</v>
      </c>
      <c r="E205" s="99" t="s">
        <v>3495</v>
      </c>
      <c r="F205" s="32">
        <v>127398443504</v>
      </c>
      <c r="G205" s="89">
        <v>-0.05</v>
      </c>
      <c r="H205" s="32">
        <v>27622300955</v>
      </c>
      <c r="I205" s="87">
        <v>0</v>
      </c>
      <c r="J205" s="32">
        <v>579173356355</v>
      </c>
      <c r="K205" s="87">
        <v>0.07</v>
      </c>
      <c r="L205" s="32">
        <v>96828311883</v>
      </c>
      <c r="M205" s="87">
        <v>0.12</v>
      </c>
      <c r="N205" s="32">
        <v>3802</v>
      </c>
      <c r="O205" s="34">
        <v>0.061</v>
      </c>
      <c r="P205" s="34">
        <v>0.181</v>
      </c>
      <c r="Q205" s="32">
        <v>32700</v>
      </c>
      <c r="R205" s="99">
        <v>8.6</v>
      </c>
      <c r="S205" s="32">
        <v>2775</v>
      </c>
      <c r="T205" s="99" t="s">
        <v>3418</v>
      </c>
    </row>
    <row r="206" spans="1:20" ht="15" customHeight="1">
      <c r="A206" s="31">
        <v>193</v>
      </c>
      <c r="B206" s="99" t="s">
        <v>771</v>
      </c>
      <c r="C206" s="99" t="s">
        <v>772</v>
      </c>
      <c r="D206" s="99" t="s">
        <v>26</v>
      </c>
      <c r="E206" s="99" t="s">
        <v>2140</v>
      </c>
      <c r="F206" s="32">
        <v>479272050490</v>
      </c>
      <c r="G206" s="83">
        <v>0.53</v>
      </c>
      <c r="H206" s="32">
        <v>77826301413</v>
      </c>
      <c r="I206" s="89">
        <v>0.48</v>
      </c>
      <c r="J206" s="32">
        <v>1808733370582</v>
      </c>
      <c r="K206" s="83">
        <v>0.41</v>
      </c>
      <c r="L206" s="32">
        <v>259189476613</v>
      </c>
      <c r="M206" s="83">
        <v>0.3</v>
      </c>
      <c r="N206" s="32">
        <v>3881</v>
      </c>
      <c r="O206" s="34">
        <v>0.116</v>
      </c>
      <c r="P206" s="34">
        <v>0.139</v>
      </c>
      <c r="Q206" s="32">
        <v>55500</v>
      </c>
      <c r="R206" s="99">
        <v>14.3</v>
      </c>
      <c r="S206" s="32">
        <v>11573</v>
      </c>
      <c r="T206" s="99" t="s">
        <v>3418</v>
      </c>
    </row>
    <row r="207" spans="1:20" ht="15" customHeight="1">
      <c r="A207" s="31">
        <v>194</v>
      </c>
      <c r="B207" s="99" t="s">
        <v>785</v>
      </c>
      <c r="C207" s="99" t="s">
        <v>786</v>
      </c>
      <c r="D207" s="99" t="s">
        <v>26</v>
      </c>
      <c r="E207" s="99" t="s">
        <v>2127</v>
      </c>
      <c r="F207" s="32">
        <v>61515028310</v>
      </c>
      <c r="G207" s="89">
        <v>-0.03</v>
      </c>
      <c r="H207" s="32">
        <v>15138635873</v>
      </c>
      <c r="I207" s="89">
        <v>-0.08</v>
      </c>
      <c r="J207" s="32">
        <v>-1578401080839</v>
      </c>
      <c r="K207" s="83">
        <v>-2.92</v>
      </c>
      <c r="L207" s="32">
        <v>-177740617354</v>
      </c>
      <c r="M207" s="89">
        <v>-1.7</v>
      </c>
      <c r="N207" s="32">
        <v>-192</v>
      </c>
      <c r="O207" s="34">
        <v>-0.014</v>
      </c>
      <c r="P207" s="34">
        <v>-0.017</v>
      </c>
      <c r="Q207" s="32">
        <v>4230</v>
      </c>
      <c r="R207" s="99">
        <v>-22</v>
      </c>
      <c r="S207" s="32">
        <v>1898178</v>
      </c>
      <c r="T207" s="99" t="s">
        <v>2061</v>
      </c>
    </row>
    <row r="208" spans="1:20" ht="15" customHeight="1">
      <c r="A208" s="31">
        <v>195</v>
      </c>
      <c r="B208" s="99" t="s">
        <v>789</v>
      </c>
      <c r="C208" s="99" t="s">
        <v>790</v>
      </c>
      <c r="D208" s="99" t="s">
        <v>26</v>
      </c>
      <c r="E208" s="99" t="s">
        <v>2108</v>
      </c>
      <c r="F208" s="32">
        <v>131841080689</v>
      </c>
      <c r="G208" s="90">
        <v>0.11</v>
      </c>
      <c r="H208" s="32">
        <v>26711718880</v>
      </c>
      <c r="I208" s="87">
        <v>27.43</v>
      </c>
      <c r="J208" s="32">
        <v>821513419817</v>
      </c>
      <c r="K208" s="83">
        <v>0.11</v>
      </c>
      <c r="L208" s="32">
        <v>150780647691</v>
      </c>
      <c r="M208" s="87">
        <v>0.36</v>
      </c>
      <c r="N208" s="32">
        <v>1550</v>
      </c>
      <c r="O208" s="34">
        <v>0.035</v>
      </c>
      <c r="P208" s="34">
        <v>0.068</v>
      </c>
      <c r="Q208" s="32">
        <v>10850</v>
      </c>
      <c r="R208" s="99">
        <v>7</v>
      </c>
      <c r="S208" s="32">
        <v>828848</v>
      </c>
      <c r="T208" s="99" t="s">
        <v>2060</v>
      </c>
    </row>
    <row r="209" spans="1:20" ht="15" customHeight="1">
      <c r="A209" s="31">
        <v>196</v>
      </c>
      <c r="B209" s="99" t="s">
        <v>791</v>
      </c>
      <c r="C209" s="99" t="s">
        <v>792</v>
      </c>
      <c r="D209" s="99" t="s">
        <v>26</v>
      </c>
      <c r="E209" s="99" t="s">
        <v>2168</v>
      </c>
      <c r="F209" s="32">
        <v>112920882918</v>
      </c>
      <c r="G209" s="89">
        <v>-0.11</v>
      </c>
      <c r="H209" s="32">
        <v>-1248594099</v>
      </c>
      <c r="I209" s="89">
        <v>-1.02</v>
      </c>
      <c r="J209" s="32">
        <v>878035743519</v>
      </c>
      <c r="K209" s="89">
        <v>1.42</v>
      </c>
      <c r="L209" s="32">
        <v>23076892799</v>
      </c>
      <c r="M209" s="89">
        <v>-0.6</v>
      </c>
      <c r="N209" s="32">
        <v>155</v>
      </c>
      <c r="O209" s="34">
        <v>0.006</v>
      </c>
      <c r="P209" s="34">
        <v>0.009</v>
      </c>
      <c r="Q209" s="32">
        <v>12000</v>
      </c>
      <c r="R209" s="99">
        <v>77.4</v>
      </c>
      <c r="S209" s="32">
        <v>31252</v>
      </c>
      <c r="T209" s="99" t="s">
        <v>2061</v>
      </c>
    </row>
    <row r="210" spans="1:20" ht="15" customHeight="1">
      <c r="A210" s="31">
        <v>197</v>
      </c>
      <c r="B210" s="99" t="s">
        <v>797</v>
      </c>
      <c r="C210" s="99" t="s">
        <v>3759</v>
      </c>
      <c r="D210" s="99" t="s">
        <v>26</v>
      </c>
      <c r="E210" s="99" t="s">
        <v>2169</v>
      </c>
      <c r="F210" s="32">
        <v>112794164578</v>
      </c>
      <c r="G210" s="89">
        <v>0.27</v>
      </c>
      <c r="H210" s="32">
        <v>5794827860</v>
      </c>
      <c r="I210" s="89">
        <v>0.21</v>
      </c>
      <c r="J210" s="32">
        <v>509002301464</v>
      </c>
      <c r="K210" s="88">
        <v>0.3</v>
      </c>
      <c r="L210" s="32">
        <v>22267536787</v>
      </c>
      <c r="M210" s="87">
        <v>0.74</v>
      </c>
      <c r="N210" s="32">
        <v>198</v>
      </c>
      <c r="O210" s="34">
        <v>0.04</v>
      </c>
      <c r="P210" s="34">
        <v>0.05</v>
      </c>
      <c r="Q210" s="32">
        <v>3880</v>
      </c>
      <c r="R210" s="99">
        <v>20</v>
      </c>
      <c r="S210" s="32">
        <v>2009997</v>
      </c>
      <c r="T210" s="99" t="s">
        <v>2060</v>
      </c>
    </row>
    <row r="211" spans="1:20" ht="15" customHeight="1">
      <c r="A211" s="31">
        <v>198</v>
      </c>
      <c r="B211" s="99" t="s">
        <v>801</v>
      </c>
      <c r="C211" s="99" t="s">
        <v>802</v>
      </c>
      <c r="D211" s="99" t="s">
        <v>26</v>
      </c>
      <c r="E211" s="99" t="s">
        <v>2127</v>
      </c>
      <c r="F211" s="32">
        <v>2223060782816</v>
      </c>
      <c r="G211" s="87">
        <v>2.21</v>
      </c>
      <c r="H211" s="32">
        <v>1056358806440</v>
      </c>
      <c r="I211" s="83">
        <v>1.02</v>
      </c>
      <c r="J211" s="32">
        <v>2488771003183</v>
      </c>
      <c r="K211" s="83">
        <v>-0.17</v>
      </c>
      <c r="L211" s="32">
        <v>2129882175291</v>
      </c>
      <c r="M211" s="83">
        <v>1.79</v>
      </c>
      <c r="N211" s="32">
        <v>2617</v>
      </c>
      <c r="O211" s="34">
        <v>0.06</v>
      </c>
      <c r="P211" s="34">
        <v>0.112</v>
      </c>
      <c r="Q211" s="32">
        <v>28000</v>
      </c>
      <c r="R211" s="99">
        <v>10.7</v>
      </c>
      <c r="S211" s="32">
        <v>7166880</v>
      </c>
      <c r="T211" s="99" t="s">
        <v>2062</v>
      </c>
    </row>
    <row r="212" spans="1:20" ht="15" customHeight="1">
      <c r="A212" s="31">
        <v>199</v>
      </c>
      <c r="B212" s="99" t="s">
        <v>807</v>
      </c>
      <c r="C212" s="99" t="s">
        <v>2067</v>
      </c>
      <c r="D212" s="99" t="s">
        <v>26</v>
      </c>
      <c r="E212" s="99" t="s">
        <v>2112</v>
      </c>
      <c r="F212" s="32">
        <v>2059960906509</v>
      </c>
      <c r="G212" s="83">
        <v>-0.28</v>
      </c>
      <c r="H212" s="32">
        <v>-150615167417</v>
      </c>
      <c r="I212" s="89">
        <v>-2.24</v>
      </c>
      <c r="J212" s="32">
        <v>11700668804106</v>
      </c>
      <c r="K212" s="89">
        <v>0.06</v>
      </c>
      <c r="L212" s="32">
        <v>102439849624</v>
      </c>
      <c r="M212" s="83">
        <v>-0.84</v>
      </c>
      <c r="N212" s="32">
        <v>-292</v>
      </c>
      <c r="O212" s="34">
        <v>-0.006</v>
      </c>
      <c r="P212" s="34">
        <v>-0.011</v>
      </c>
      <c r="Q212" s="32">
        <v>64700</v>
      </c>
      <c r="R212" s="99">
        <v>-221.2</v>
      </c>
      <c r="S212" s="32">
        <v>933065</v>
      </c>
      <c r="T212" s="99" t="s">
        <v>2061</v>
      </c>
    </row>
    <row r="213" spans="1:20" ht="15" customHeight="1">
      <c r="A213" s="31">
        <v>200</v>
      </c>
      <c r="B213" s="99" t="s">
        <v>809</v>
      </c>
      <c r="C213" s="99" t="s">
        <v>810</v>
      </c>
      <c r="D213" s="99" t="s">
        <v>26</v>
      </c>
      <c r="E213" s="99" t="s">
        <v>2108</v>
      </c>
      <c r="F213" s="32">
        <v>425305999000</v>
      </c>
      <c r="G213" s="89">
        <v>1.98</v>
      </c>
      <c r="H213" s="32">
        <v>201065707000</v>
      </c>
      <c r="I213" s="87">
        <v>-0.33</v>
      </c>
      <c r="J213" s="32">
        <v>3194543461000</v>
      </c>
      <c r="K213" s="89">
        <v>0.05</v>
      </c>
      <c r="L213" s="32">
        <v>982516691000</v>
      </c>
      <c r="M213" s="88">
        <v>-0.24</v>
      </c>
      <c r="N213" s="32">
        <v>1403</v>
      </c>
      <c r="O213" s="34">
        <v>0.048</v>
      </c>
      <c r="P213" s="34">
        <v>0.086</v>
      </c>
      <c r="Q213" s="32">
        <v>30300</v>
      </c>
      <c r="R213" s="99">
        <v>21.6</v>
      </c>
      <c r="S213" s="32">
        <v>1361539</v>
      </c>
      <c r="T213" s="99" t="s">
        <v>2061</v>
      </c>
    </row>
    <row r="214" spans="1:20" ht="15" customHeight="1">
      <c r="A214" s="31">
        <v>201</v>
      </c>
      <c r="B214" s="99" t="s">
        <v>3700</v>
      </c>
      <c r="C214" s="99" t="s">
        <v>3760</v>
      </c>
      <c r="D214" s="99" t="s">
        <v>26</v>
      </c>
      <c r="E214" s="99" t="s">
        <v>2108</v>
      </c>
      <c r="F214" s="32">
        <v>260575264215</v>
      </c>
      <c r="G214" s="83">
        <v>0.31</v>
      </c>
      <c r="H214" s="32">
        <v>56678386699</v>
      </c>
      <c r="I214" s="87">
        <v>0.14</v>
      </c>
      <c r="J214" s="32">
        <v>1457877598408</v>
      </c>
      <c r="K214" s="83">
        <v>0.04</v>
      </c>
      <c r="L214" s="32">
        <v>449580381736</v>
      </c>
      <c r="M214" s="89">
        <v>-0.01</v>
      </c>
      <c r="N214" s="32">
        <v>1000</v>
      </c>
      <c r="O214" s="34">
        <v>0.065</v>
      </c>
      <c r="P214" s="34">
        <v>0.09</v>
      </c>
      <c r="Q214" s="32">
        <v>5600</v>
      </c>
      <c r="R214" s="99">
        <v>5.6</v>
      </c>
      <c r="S214" s="32">
        <v>6820244</v>
      </c>
      <c r="T214" s="99" t="s">
        <v>2061</v>
      </c>
    </row>
    <row r="215" spans="1:20" ht="15" customHeight="1">
      <c r="A215" s="31">
        <v>202</v>
      </c>
      <c r="B215" s="99" t="s">
        <v>818</v>
      </c>
      <c r="C215" s="99" t="s">
        <v>819</v>
      </c>
      <c r="D215" s="99" t="s">
        <v>26</v>
      </c>
      <c r="E215" s="99" t="s">
        <v>2123</v>
      </c>
      <c r="F215" s="32">
        <v>1134648239554</v>
      </c>
      <c r="G215" s="88">
        <v>0.11</v>
      </c>
      <c r="H215" s="32">
        <v>-41441001608</v>
      </c>
      <c r="I215" s="89">
        <v>0.53</v>
      </c>
      <c r="J215" s="32">
        <v>5276656236813</v>
      </c>
      <c r="K215" s="89">
        <v>0.19</v>
      </c>
      <c r="L215" s="32">
        <v>104055971131</v>
      </c>
      <c r="M215" s="83">
        <v>1.81</v>
      </c>
      <c r="N215" s="32">
        <v>1779</v>
      </c>
      <c r="O215" s="86">
        <v>0.048</v>
      </c>
      <c r="P215" s="86">
        <v>0.165</v>
      </c>
      <c r="Q215" s="32">
        <v>9250</v>
      </c>
      <c r="R215" s="99">
        <v>5.2</v>
      </c>
      <c r="S215" s="32">
        <v>94322</v>
      </c>
      <c r="T215" s="99" t="s">
        <v>2061</v>
      </c>
    </row>
    <row r="216" spans="1:20" ht="15" customHeight="1">
      <c r="A216" s="31">
        <v>203</v>
      </c>
      <c r="B216" s="99" t="s">
        <v>824</v>
      </c>
      <c r="C216" s="99" t="s">
        <v>825</v>
      </c>
      <c r="D216" s="99" t="s">
        <v>26</v>
      </c>
      <c r="E216" s="99" t="s">
        <v>2128</v>
      </c>
      <c r="F216" s="32">
        <v>130264340410</v>
      </c>
      <c r="G216" s="83">
        <v>-0.16</v>
      </c>
      <c r="H216" s="32">
        <v>4753691054</v>
      </c>
      <c r="I216" s="83">
        <v>-0.44</v>
      </c>
      <c r="J216" s="32">
        <v>574007430255</v>
      </c>
      <c r="K216" s="83">
        <v>0.05</v>
      </c>
      <c r="L216" s="32">
        <v>13240321222</v>
      </c>
      <c r="M216" s="83">
        <v>-0.41</v>
      </c>
      <c r="N216" s="32">
        <v>223</v>
      </c>
      <c r="O216" s="34">
        <v>0.014</v>
      </c>
      <c r="P216" s="34">
        <v>0.021</v>
      </c>
      <c r="Q216" s="32">
        <v>3230</v>
      </c>
      <c r="R216" s="99">
        <v>14.5</v>
      </c>
      <c r="S216" s="32">
        <v>100184</v>
      </c>
      <c r="T216" s="99" t="s">
        <v>2061</v>
      </c>
    </row>
    <row r="217" spans="1:20" ht="15" customHeight="1">
      <c r="A217" s="31">
        <v>204</v>
      </c>
      <c r="B217" s="99" t="s">
        <v>2899</v>
      </c>
      <c r="C217" s="99" t="s">
        <v>2900</v>
      </c>
      <c r="D217" s="99" t="s">
        <v>26</v>
      </c>
      <c r="E217" s="99" t="s">
        <v>2108</v>
      </c>
      <c r="F217" s="32">
        <v>329245144113</v>
      </c>
      <c r="G217" s="83">
        <v>0.29</v>
      </c>
      <c r="H217" s="32">
        <v>4710481096</v>
      </c>
      <c r="I217" s="83">
        <v>0.23</v>
      </c>
      <c r="J217" s="32">
        <v>1417241555640</v>
      </c>
      <c r="K217" s="83">
        <v>0.24</v>
      </c>
      <c r="L217" s="32">
        <v>22701215458</v>
      </c>
      <c r="M217" s="89">
        <v>0.31</v>
      </c>
      <c r="N217" s="32">
        <v>104</v>
      </c>
      <c r="O217" s="34">
        <v>0.005</v>
      </c>
      <c r="P217" s="34">
        <v>0.01</v>
      </c>
      <c r="Q217" s="32">
        <v>38050</v>
      </c>
      <c r="R217" s="99">
        <v>364.9</v>
      </c>
      <c r="S217" s="32">
        <v>332637</v>
      </c>
      <c r="T217" s="99" t="s">
        <v>2060</v>
      </c>
    </row>
    <row r="218" spans="1:20" ht="15" customHeight="1">
      <c r="A218" s="31">
        <v>205</v>
      </c>
      <c r="B218" s="99" t="s">
        <v>828</v>
      </c>
      <c r="C218" s="99" t="s">
        <v>3908</v>
      </c>
      <c r="D218" s="99" t="s">
        <v>26</v>
      </c>
      <c r="E218" s="99" t="s">
        <v>2121</v>
      </c>
      <c r="F218" s="32">
        <v>1000000000</v>
      </c>
      <c r="G218" s="87">
        <v>-0.75</v>
      </c>
      <c r="H218" s="32">
        <v>10209662632</v>
      </c>
      <c r="I218" s="88">
        <v>0.04</v>
      </c>
      <c r="J218" s="32">
        <v>3000000000</v>
      </c>
      <c r="K218" s="88">
        <v>-0.95</v>
      </c>
      <c r="L218" s="32">
        <v>70997681667</v>
      </c>
      <c r="M218" s="83">
        <v>-0.14</v>
      </c>
      <c r="N218" s="32">
        <v>1181</v>
      </c>
      <c r="O218" s="86">
        <v>0</v>
      </c>
      <c r="P218" s="86">
        <v>0</v>
      </c>
      <c r="Q218" s="32">
        <v>9210</v>
      </c>
      <c r="R218" s="99">
        <v>7.8</v>
      </c>
      <c r="S218" s="32">
        <v>121020</v>
      </c>
      <c r="T218" s="99" t="s">
        <v>2061</v>
      </c>
    </row>
    <row r="219" spans="1:20" ht="15" customHeight="1">
      <c r="A219" s="31">
        <v>206</v>
      </c>
      <c r="B219" s="99" t="s">
        <v>831</v>
      </c>
      <c r="C219" s="99" t="s">
        <v>832</v>
      </c>
      <c r="D219" s="99" t="s">
        <v>26</v>
      </c>
      <c r="E219" s="99" t="s">
        <v>3491</v>
      </c>
      <c r="F219" s="32">
        <v>113538629117</v>
      </c>
      <c r="G219" s="83">
        <v>-0.57</v>
      </c>
      <c r="H219" s="32">
        <v>13474077980</v>
      </c>
      <c r="I219" s="89">
        <v>-0.68</v>
      </c>
      <c r="J219" s="32">
        <v>710824660501</v>
      </c>
      <c r="K219" s="83">
        <v>-0.21</v>
      </c>
      <c r="L219" s="32">
        <v>123856974716</v>
      </c>
      <c r="M219" s="89">
        <v>-0.49</v>
      </c>
      <c r="N219" s="32">
        <v>1618</v>
      </c>
      <c r="O219" s="34">
        <v>0.029</v>
      </c>
      <c r="P219" s="34">
        <v>0.064</v>
      </c>
      <c r="Q219" s="32">
        <v>26050</v>
      </c>
      <c r="R219" s="99">
        <v>16.1</v>
      </c>
      <c r="S219" s="32">
        <v>1837281</v>
      </c>
      <c r="T219" s="99" t="s">
        <v>2061</v>
      </c>
    </row>
    <row r="220" spans="1:20" ht="15" customHeight="1">
      <c r="A220" s="31">
        <v>207</v>
      </c>
      <c r="B220" s="99" t="s">
        <v>859</v>
      </c>
      <c r="C220" s="99" t="s">
        <v>860</v>
      </c>
      <c r="D220" s="99" t="s">
        <v>26</v>
      </c>
      <c r="E220" s="99" t="s">
        <v>2170</v>
      </c>
      <c r="F220" s="32">
        <v>252152590073</v>
      </c>
      <c r="G220" s="89">
        <v>0.24</v>
      </c>
      <c r="H220" s="32">
        <v>3836582065</v>
      </c>
      <c r="I220" s="83">
        <v>0.25</v>
      </c>
      <c r="J220" s="32">
        <v>1084998187397</v>
      </c>
      <c r="K220" s="83">
        <v>0.19</v>
      </c>
      <c r="L220" s="32">
        <v>17378039963</v>
      </c>
      <c r="M220" s="83">
        <v>0.24</v>
      </c>
      <c r="N220" s="32">
        <v>1776</v>
      </c>
      <c r="O220" s="34">
        <v>0.017</v>
      </c>
      <c r="P220" s="34">
        <v>0.069</v>
      </c>
      <c r="Q220" s="32">
        <v>19000</v>
      </c>
      <c r="R220" s="99">
        <v>10.7</v>
      </c>
      <c r="S220" s="32">
        <v>1093</v>
      </c>
      <c r="T220" s="99" t="s">
        <v>3418</v>
      </c>
    </row>
    <row r="221" spans="1:20" ht="15" customHeight="1">
      <c r="A221" s="31">
        <v>208</v>
      </c>
      <c r="B221" s="100" t="s">
        <v>875</v>
      </c>
      <c r="C221" s="99" t="s">
        <v>876</v>
      </c>
      <c r="D221" s="99" t="s">
        <v>26</v>
      </c>
      <c r="E221" s="99" t="s">
        <v>2171</v>
      </c>
      <c r="F221" s="32">
        <v>75027957456</v>
      </c>
      <c r="G221" s="83">
        <v>-0.05</v>
      </c>
      <c r="H221" s="32">
        <v>2754413113</v>
      </c>
      <c r="I221" s="87">
        <v>-0.38</v>
      </c>
      <c r="J221" s="32">
        <v>506123662254</v>
      </c>
      <c r="K221" s="89">
        <v>0.16</v>
      </c>
      <c r="L221" s="32">
        <v>24080656316</v>
      </c>
      <c r="M221" s="88">
        <v>-0.37</v>
      </c>
      <c r="N221" s="32">
        <v>1636</v>
      </c>
      <c r="O221" s="34">
        <v>0.053</v>
      </c>
      <c r="P221" s="34">
        <v>0.133</v>
      </c>
      <c r="Q221" s="32">
        <v>11450</v>
      </c>
      <c r="R221" s="99">
        <v>7</v>
      </c>
      <c r="S221" s="32">
        <v>507</v>
      </c>
      <c r="T221" s="99" t="s">
        <v>3418</v>
      </c>
    </row>
    <row r="222" spans="1:20" ht="15" customHeight="1">
      <c r="A222" s="31">
        <v>209</v>
      </c>
      <c r="B222" s="99" t="s">
        <v>883</v>
      </c>
      <c r="C222" s="99" t="s">
        <v>884</v>
      </c>
      <c r="D222" s="99" t="s">
        <v>26</v>
      </c>
      <c r="E222" s="99" t="s">
        <v>2121</v>
      </c>
      <c r="F222" s="32">
        <v>238194985593</v>
      </c>
      <c r="G222" s="83">
        <v>0.2</v>
      </c>
      <c r="H222" s="32">
        <v>41174429602</v>
      </c>
      <c r="I222" s="89">
        <v>1.28</v>
      </c>
      <c r="J222" s="32">
        <v>1152876520183</v>
      </c>
      <c r="K222" s="83">
        <v>0.38</v>
      </c>
      <c r="L222" s="32">
        <v>144575684931</v>
      </c>
      <c r="M222" s="89">
        <v>0.74</v>
      </c>
      <c r="N222" s="32">
        <v>7111</v>
      </c>
      <c r="O222" s="34">
        <v>0.207</v>
      </c>
      <c r="P222" s="34">
        <v>0.273</v>
      </c>
      <c r="Q222" s="32">
        <v>44800</v>
      </c>
      <c r="R222" s="99">
        <v>6.3</v>
      </c>
      <c r="S222" s="32">
        <v>22121</v>
      </c>
      <c r="T222" s="99" t="s">
        <v>2065</v>
      </c>
    </row>
    <row r="223" spans="1:20" ht="15">
      <c r="A223" s="31">
        <v>210</v>
      </c>
      <c r="B223" s="99" t="s">
        <v>889</v>
      </c>
      <c r="C223" s="99" t="s">
        <v>3794</v>
      </c>
      <c r="D223" s="99" t="s">
        <v>26</v>
      </c>
      <c r="E223" s="99" t="s">
        <v>2113</v>
      </c>
      <c r="F223" s="32">
        <v>242272762432</v>
      </c>
      <c r="G223" s="88">
        <v>0.34</v>
      </c>
      <c r="H223" s="32">
        <v>10311056779</v>
      </c>
      <c r="I223" s="89">
        <v>-0.8</v>
      </c>
      <c r="J223" s="32">
        <v>1069986660785</v>
      </c>
      <c r="K223" s="83">
        <v>-0.42</v>
      </c>
      <c r="L223" s="32">
        <v>153349259923</v>
      </c>
      <c r="M223" s="89">
        <v>-0.14</v>
      </c>
      <c r="N223" s="32">
        <v>800</v>
      </c>
      <c r="O223" s="34">
        <v>0.029</v>
      </c>
      <c r="P223" s="34">
        <v>0.06</v>
      </c>
      <c r="Q223" s="32">
        <v>12800</v>
      </c>
      <c r="R223" s="99">
        <v>16</v>
      </c>
      <c r="S223" s="32">
        <v>5555502</v>
      </c>
      <c r="T223" s="99" t="s">
        <v>2061</v>
      </c>
    </row>
    <row r="224" spans="1:20" ht="15" customHeight="1">
      <c r="A224" s="31">
        <v>211</v>
      </c>
      <c r="B224" s="99" t="s">
        <v>895</v>
      </c>
      <c r="C224" s="99" t="s">
        <v>2098</v>
      </c>
      <c r="D224" s="99" t="s">
        <v>26</v>
      </c>
      <c r="E224" s="99" t="s">
        <v>2217</v>
      </c>
      <c r="F224" s="32">
        <v>709807273</v>
      </c>
      <c r="G224" s="88">
        <v>-0.99</v>
      </c>
      <c r="H224" s="32">
        <v>-69983982149</v>
      </c>
      <c r="I224" s="89">
        <v>-30.14</v>
      </c>
      <c r="J224" s="32">
        <v>150444715520</v>
      </c>
      <c r="K224" s="83">
        <v>-0.63</v>
      </c>
      <c r="L224" s="32">
        <v>-68378159832</v>
      </c>
      <c r="M224" s="83">
        <v>-1.48</v>
      </c>
      <c r="N224" s="32">
        <v>-266</v>
      </c>
      <c r="O224" s="34">
        <v>-0.009</v>
      </c>
      <c r="P224" s="34">
        <v>-0.021</v>
      </c>
      <c r="Q224" s="32">
        <v>4390</v>
      </c>
      <c r="R224" s="99">
        <v>-16.5</v>
      </c>
      <c r="S224" s="32">
        <v>5814989</v>
      </c>
      <c r="T224" s="99" t="s">
        <v>2061</v>
      </c>
    </row>
    <row r="225" spans="1:20" ht="15" customHeight="1">
      <c r="A225" s="31">
        <v>212</v>
      </c>
      <c r="B225" s="99" t="s">
        <v>2260</v>
      </c>
      <c r="C225" s="99" t="s">
        <v>2261</v>
      </c>
      <c r="D225" s="99" t="s">
        <v>26</v>
      </c>
      <c r="E225" s="99" t="s">
        <v>2108</v>
      </c>
      <c r="F225" s="32">
        <v>39493235409</v>
      </c>
      <c r="G225" s="83">
        <v>-0.35</v>
      </c>
      <c r="H225" s="32">
        <v>-6899827761</v>
      </c>
      <c r="I225" s="88">
        <v>-6.79</v>
      </c>
      <c r="J225" s="32">
        <v>163068726493</v>
      </c>
      <c r="K225" s="83">
        <v>-0.68</v>
      </c>
      <c r="L225" s="32">
        <v>-17695670615</v>
      </c>
      <c r="M225" s="83">
        <v>-5.54</v>
      </c>
      <c r="N225" s="32">
        <v>-571</v>
      </c>
      <c r="O225" s="34">
        <v>-0.012</v>
      </c>
      <c r="P225" s="34">
        <v>-0.036</v>
      </c>
      <c r="Q225" s="32">
        <v>5600</v>
      </c>
      <c r="R225" s="99">
        <v>-9.8</v>
      </c>
      <c r="S225" s="32">
        <v>570</v>
      </c>
      <c r="T225" s="99" t="s">
        <v>3418</v>
      </c>
    </row>
    <row r="226" spans="1:20" ht="15" customHeight="1">
      <c r="A226" s="31">
        <v>213</v>
      </c>
      <c r="B226" s="99" t="s">
        <v>899</v>
      </c>
      <c r="C226" s="99" t="s">
        <v>900</v>
      </c>
      <c r="D226" s="99" t="s">
        <v>26</v>
      </c>
      <c r="E226" s="99" t="s">
        <v>2152</v>
      </c>
      <c r="F226" s="32">
        <v>320442874681</v>
      </c>
      <c r="G226" s="89">
        <v>0.01</v>
      </c>
      <c r="H226" s="32">
        <v>78276821719</v>
      </c>
      <c r="I226" s="87">
        <v>-0.03</v>
      </c>
      <c r="J226" s="32">
        <v>1343995003343</v>
      </c>
      <c r="K226" s="83">
        <v>0.31</v>
      </c>
      <c r="L226" s="32">
        <v>462562938007</v>
      </c>
      <c r="M226" s="87">
        <v>0.79</v>
      </c>
      <c r="N226" s="32">
        <v>1370</v>
      </c>
      <c r="O226" s="34">
        <v>0.021</v>
      </c>
      <c r="P226" s="34">
        <v>0.055</v>
      </c>
      <c r="Q226" s="32">
        <v>60000</v>
      </c>
      <c r="R226" s="99">
        <v>43.8</v>
      </c>
      <c r="S226" s="32">
        <v>5</v>
      </c>
      <c r="T226" s="99" t="s">
        <v>3418</v>
      </c>
    </row>
    <row r="227" spans="1:20" ht="15" customHeight="1">
      <c r="A227" s="31">
        <v>214</v>
      </c>
      <c r="B227" s="99" t="s">
        <v>901</v>
      </c>
      <c r="C227" s="99" t="s">
        <v>902</v>
      </c>
      <c r="D227" s="99" t="s">
        <v>26</v>
      </c>
      <c r="E227" s="99" t="s">
        <v>2127</v>
      </c>
      <c r="F227" s="32">
        <v>10802096551</v>
      </c>
      <c r="G227" s="83">
        <v>-0.78</v>
      </c>
      <c r="H227" s="32">
        <v>806929700</v>
      </c>
      <c r="I227" s="89">
        <v>-0.69</v>
      </c>
      <c r="J227" s="32">
        <v>106273902848</v>
      </c>
      <c r="K227" s="87">
        <v>-0.25</v>
      </c>
      <c r="L227" s="32">
        <v>11230447950</v>
      </c>
      <c r="M227" s="87">
        <v>1.14</v>
      </c>
      <c r="N227" s="32">
        <v>182</v>
      </c>
      <c r="O227" s="34">
        <v>0.006</v>
      </c>
      <c r="P227" s="34">
        <v>0.014</v>
      </c>
      <c r="Q227" s="32">
        <v>3370</v>
      </c>
      <c r="R227" s="99">
        <v>18.5</v>
      </c>
      <c r="S227" s="32">
        <v>84215</v>
      </c>
      <c r="T227" s="99" t="s">
        <v>2061</v>
      </c>
    </row>
    <row r="228" spans="1:20" ht="15" customHeight="1">
      <c r="A228" s="31">
        <v>215</v>
      </c>
      <c r="B228" s="99" t="s">
        <v>905</v>
      </c>
      <c r="C228" s="99" t="s">
        <v>906</v>
      </c>
      <c r="D228" s="99" t="s">
        <v>26</v>
      </c>
      <c r="E228" s="99" t="s">
        <v>2127</v>
      </c>
      <c r="F228" s="32">
        <v>115695153560</v>
      </c>
      <c r="G228" s="83">
        <v>0.01</v>
      </c>
      <c r="H228" s="32">
        <v>50745823792</v>
      </c>
      <c r="I228" s="89">
        <v>0.04</v>
      </c>
      <c r="J228" s="32">
        <v>630261361478</v>
      </c>
      <c r="K228" s="89">
        <v>-0.2</v>
      </c>
      <c r="L228" s="32">
        <v>204495771001</v>
      </c>
      <c r="M228" s="83">
        <v>-0.34</v>
      </c>
      <c r="N228" s="32">
        <v>4075</v>
      </c>
      <c r="O228" s="34">
        <v>0.068</v>
      </c>
      <c r="P228" s="34">
        <v>0.135</v>
      </c>
      <c r="Q228" s="32">
        <v>27300</v>
      </c>
      <c r="R228" s="99">
        <v>6.7</v>
      </c>
      <c r="S228" s="32">
        <v>195996</v>
      </c>
      <c r="T228" s="99" t="s">
        <v>2061</v>
      </c>
    </row>
    <row r="229" spans="1:20" ht="15" customHeight="1">
      <c r="A229" s="31">
        <v>216</v>
      </c>
      <c r="B229" s="99" t="s">
        <v>911</v>
      </c>
      <c r="C229" s="99" t="s">
        <v>3221</v>
      </c>
      <c r="D229" s="99" t="s">
        <v>26</v>
      </c>
      <c r="E229" s="99" t="s">
        <v>2159</v>
      </c>
      <c r="F229" s="32">
        <v>677761471935</v>
      </c>
      <c r="G229" s="83">
        <v>0.03</v>
      </c>
      <c r="H229" s="32">
        <v>44316909710</v>
      </c>
      <c r="I229" s="89">
        <v>0.01</v>
      </c>
      <c r="J229" s="32">
        <v>2833358384192</v>
      </c>
      <c r="K229" s="89">
        <v>0.1</v>
      </c>
      <c r="L229" s="32">
        <v>213430930556</v>
      </c>
      <c r="M229" s="89">
        <v>0.28</v>
      </c>
      <c r="N229" s="32">
        <v>6585</v>
      </c>
      <c r="O229" s="86">
        <v>0.176</v>
      </c>
      <c r="P229" s="86">
        <v>0.263</v>
      </c>
      <c r="Q229" s="32">
        <v>42800</v>
      </c>
      <c r="R229" s="99">
        <v>6.5</v>
      </c>
      <c r="S229" s="32">
        <v>33220</v>
      </c>
      <c r="T229" s="99" t="s">
        <v>2061</v>
      </c>
    </row>
    <row r="230" spans="1:20" ht="15" customHeight="1">
      <c r="A230" s="31">
        <v>217</v>
      </c>
      <c r="B230" s="99" t="s">
        <v>919</v>
      </c>
      <c r="C230" s="99" t="s">
        <v>920</v>
      </c>
      <c r="D230" s="99" t="s">
        <v>26</v>
      </c>
      <c r="E230" s="99" t="s">
        <v>2113</v>
      </c>
      <c r="F230" s="32">
        <v>296651918978</v>
      </c>
      <c r="G230" s="83">
        <v>0.31</v>
      </c>
      <c r="H230" s="32">
        <v>1998557576</v>
      </c>
      <c r="I230" s="89">
        <v>-0.02</v>
      </c>
      <c r="J230" s="32">
        <v>1430786733670</v>
      </c>
      <c r="K230" s="83">
        <v>0.13</v>
      </c>
      <c r="L230" s="32">
        <v>14200898891</v>
      </c>
      <c r="M230" s="83">
        <v>0.04</v>
      </c>
      <c r="N230" s="32">
        <v>1521</v>
      </c>
      <c r="O230" s="34">
        <v>0.011</v>
      </c>
      <c r="P230" s="34">
        <v>0.048</v>
      </c>
      <c r="Q230" s="32">
        <v>10950</v>
      </c>
      <c r="R230" s="99">
        <v>7.2</v>
      </c>
      <c r="S230" s="32">
        <v>2955</v>
      </c>
      <c r="T230" s="99" t="s">
        <v>3418</v>
      </c>
    </row>
    <row r="231" spans="1:20" ht="15" customHeight="1">
      <c r="A231" s="31">
        <v>218</v>
      </c>
      <c r="B231" s="99" t="s">
        <v>2580</v>
      </c>
      <c r="C231" s="99" t="s">
        <v>3947</v>
      </c>
      <c r="D231" s="99" t="s">
        <v>26</v>
      </c>
      <c r="E231" s="99" t="s">
        <v>2120</v>
      </c>
      <c r="F231" s="32">
        <v>7818088000000</v>
      </c>
      <c r="G231" s="83">
        <v>0.29</v>
      </c>
      <c r="H231" s="32">
        <v>1243316000000</v>
      </c>
      <c r="I231" s="89">
        <v>-0.12</v>
      </c>
      <c r="J231" s="32">
        <v>29155873000000</v>
      </c>
      <c r="K231" s="87">
        <v>0.27</v>
      </c>
      <c r="L231" s="32">
        <v>4332786000000</v>
      </c>
      <c r="M231" s="87">
        <v>0.27</v>
      </c>
      <c r="N231" s="32">
        <v>2673</v>
      </c>
      <c r="O231" s="34">
        <v>0.014</v>
      </c>
      <c r="P231" s="34">
        <v>0.187</v>
      </c>
      <c r="Q231" s="32">
        <v>13900</v>
      </c>
      <c r="R231" s="99">
        <v>5.2</v>
      </c>
      <c r="S231" s="32">
        <v>9106493</v>
      </c>
      <c r="T231" s="99" t="s">
        <v>2061</v>
      </c>
    </row>
    <row r="232" spans="1:20" ht="15" customHeight="1">
      <c r="A232" s="31">
        <v>219</v>
      </c>
      <c r="B232" s="99" t="s">
        <v>923</v>
      </c>
      <c r="C232" s="99" t="s">
        <v>924</v>
      </c>
      <c r="D232" s="99" t="s">
        <v>26</v>
      </c>
      <c r="E232" s="99" t="s">
        <v>2118</v>
      </c>
      <c r="F232" s="32">
        <v>406474096351</v>
      </c>
      <c r="G232" s="90">
        <v>-0.15</v>
      </c>
      <c r="H232" s="32">
        <v>8798536636</v>
      </c>
      <c r="I232" s="83">
        <v>0.22</v>
      </c>
      <c r="J232" s="32">
        <v>1844651905356</v>
      </c>
      <c r="K232" s="83">
        <v>-0.12</v>
      </c>
      <c r="L232" s="32">
        <v>40194030397</v>
      </c>
      <c r="M232" s="83">
        <v>0.13</v>
      </c>
      <c r="N232" s="32">
        <v>532</v>
      </c>
      <c r="O232" s="34">
        <v>0.015</v>
      </c>
      <c r="P232" s="34">
        <v>0.024</v>
      </c>
      <c r="Q232" s="32">
        <v>11650</v>
      </c>
      <c r="R232" s="99">
        <v>21.9</v>
      </c>
      <c r="S232" s="32">
        <v>1675125</v>
      </c>
      <c r="T232" s="99" t="s">
        <v>2061</v>
      </c>
    </row>
    <row r="233" spans="1:20" ht="15" customHeight="1">
      <c r="A233" s="31">
        <v>220</v>
      </c>
      <c r="B233" s="99" t="s">
        <v>933</v>
      </c>
      <c r="C233" s="99" t="s">
        <v>934</v>
      </c>
      <c r="D233" s="99" t="s">
        <v>26</v>
      </c>
      <c r="E233" s="99" t="s">
        <v>2120</v>
      </c>
      <c r="F233" s="32">
        <v>18887604000000</v>
      </c>
      <c r="G233" s="83">
        <v>0.23</v>
      </c>
      <c r="H233" s="32">
        <v>5205556000000</v>
      </c>
      <c r="I233" s="83">
        <v>0.1</v>
      </c>
      <c r="J233" s="32">
        <v>71591434000000</v>
      </c>
      <c r="K233" s="83">
        <v>0.31</v>
      </c>
      <c r="L233" s="32">
        <v>18634299000000</v>
      </c>
      <c r="M233" s="89">
        <v>0.3</v>
      </c>
      <c r="N233" s="32">
        <v>3968</v>
      </c>
      <c r="O233" s="34">
        <v>0.026</v>
      </c>
      <c r="P233" s="34">
        <v>0.231</v>
      </c>
      <c r="Q233" s="32">
        <v>18650</v>
      </c>
      <c r="R233" s="99">
        <v>4.7</v>
      </c>
      <c r="S233" s="32">
        <v>5237322</v>
      </c>
      <c r="T233" s="99" t="s">
        <v>2065</v>
      </c>
    </row>
    <row r="234" spans="1:20" ht="15" customHeight="1">
      <c r="A234" s="31">
        <v>221</v>
      </c>
      <c r="B234" s="99" t="s">
        <v>943</v>
      </c>
      <c r="C234" s="99" t="s">
        <v>944</v>
      </c>
      <c r="D234" s="99" t="s">
        <v>26</v>
      </c>
      <c r="E234" s="99" t="s">
        <v>2172</v>
      </c>
      <c r="F234" s="32">
        <v>116175009659</v>
      </c>
      <c r="G234" s="89">
        <v>-0.03</v>
      </c>
      <c r="H234" s="32">
        <v>1486211584</v>
      </c>
      <c r="I234" s="83">
        <v>-0.5</v>
      </c>
      <c r="J234" s="32">
        <v>511431790193</v>
      </c>
      <c r="K234" s="83">
        <v>0.1</v>
      </c>
      <c r="L234" s="32">
        <v>9827464304</v>
      </c>
      <c r="M234" s="83">
        <v>-0.54</v>
      </c>
      <c r="N234" s="32">
        <v>653</v>
      </c>
      <c r="O234" s="34">
        <v>0.029</v>
      </c>
      <c r="P234" s="34">
        <v>0.043</v>
      </c>
      <c r="Q234" s="32">
        <v>24300</v>
      </c>
      <c r="R234" s="99">
        <v>37.2</v>
      </c>
      <c r="S234" s="32">
        <v>268</v>
      </c>
      <c r="T234" s="99" t="s">
        <v>3418</v>
      </c>
    </row>
    <row r="235" spans="1:20" ht="15" customHeight="1">
      <c r="A235" s="31">
        <v>222</v>
      </c>
      <c r="B235" s="99" t="s">
        <v>949</v>
      </c>
      <c r="C235" s="99" t="s">
        <v>950</v>
      </c>
      <c r="D235" s="99" t="s">
        <v>26</v>
      </c>
      <c r="E235" s="99" t="s">
        <v>2141</v>
      </c>
      <c r="F235" s="32">
        <v>62205113306</v>
      </c>
      <c r="G235" s="89">
        <v>0.28</v>
      </c>
      <c r="H235" s="32">
        <v>1328650840</v>
      </c>
      <c r="I235" s="83">
        <v>0.71</v>
      </c>
      <c r="J235" s="32">
        <v>374493690978</v>
      </c>
      <c r="K235" s="83">
        <v>0.75</v>
      </c>
      <c r="L235" s="32">
        <v>22527047947</v>
      </c>
      <c r="M235" s="88">
        <v>0.5</v>
      </c>
      <c r="N235" s="32">
        <v>2164</v>
      </c>
      <c r="O235" s="34">
        <v>0.058</v>
      </c>
      <c r="P235" s="34">
        <v>0.136</v>
      </c>
      <c r="Q235" s="32">
        <v>12550</v>
      </c>
      <c r="R235" s="99">
        <v>5.8</v>
      </c>
      <c r="S235" s="32">
        <v>147</v>
      </c>
      <c r="T235" s="99" t="s">
        <v>3418</v>
      </c>
    </row>
    <row r="236" spans="1:20" ht="15" customHeight="1">
      <c r="A236" s="31">
        <v>223</v>
      </c>
      <c r="B236" s="99" t="s">
        <v>955</v>
      </c>
      <c r="C236" s="99" t="s">
        <v>3592</v>
      </c>
      <c r="D236" s="99" t="s">
        <v>26</v>
      </c>
      <c r="E236" s="99" t="s">
        <v>2167</v>
      </c>
      <c r="F236" s="32">
        <v>4031077420</v>
      </c>
      <c r="G236" s="90">
        <v>-0.23</v>
      </c>
      <c r="H236" s="32">
        <v>-36756256042</v>
      </c>
      <c r="I236" s="83">
        <v>-103.76</v>
      </c>
      <c r="J236" s="32">
        <v>49510901924</v>
      </c>
      <c r="K236" s="83">
        <v>0.94</v>
      </c>
      <c r="L236" s="32">
        <v>-56900078142</v>
      </c>
      <c r="M236" s="83">
        <v>-0.06</v>
      </c>
      <c r="N236" s="32">
        <v>-1355</v>
      </c>
      <c r="O236" s="34">
        <v>-0.047</v>
      </c>
      <c r="P236" s="34">
        <v>-0.112</v>
      </c>
      <c r="Q236" s="32">
        <v>4200</v>
      </c>
      <c r="R236" s="99">
        <v>-3.1</v>
      </c>
      <c r="S236" s="32">
        <v>117478</v>
      </c>
      <c r="T236" s="99" t="s">
        <v>2061</v>
      </c>
    </row>
    <row r="237" spans="1:20" ht="15" customHeight="1">
      <c r="A237" s="31">
        <v>224</v>
      </c>
      <c r="B237" s="99" t="s">
        <v>2585</v>
      </c>
      <c r="C237" s="99" t="s">
        <v>2586</v>
      </c>
      <c r="D237" s="99" t="s">
        <v>26</v>
      </c>
      <c r="E237" s="99" t="s">
        <v>2119</v>
      </c>
      <c r="F237" s="32">
        <v>1283206594406</v>
      </c>
      <c r="G237" s="83">
        <v>0.47</v>
      </c>
      <c r="H237" s="32">
        <v>68664815063</v>
      </c>
      <c r="I237" s="89">
        <v>0.01</v>
      </c>
      <c r="J237" s="32">
        <v>4099278694722</v>
      </c>
      <c r="K237" s="89">
        <v>0.31</v>
      </c>
      <c r="L237" s="32">
        <v>160075015489</v>
      </c>
      <c r="M237" s="89">
        <v>-0.37</v>
      </c>
      <c r="N237" s="32">
        <v>973</v>
      </c>
      <c r="O237" s="34">
        <v>0.019</v>
      </c>
      <c r="P237" s="34">
        <v>0.085</v>
      </c>
      <c r="Q237" s="32">
        <v>18100</v>
      </c>
      <c r="R237" s="99">
        <v>18.6</v>
      </c>
      <c r="S237" s="32">
        <v>308265</v>
      </c>
      <c r="T237" s="99" t="s">
        <v>2061</v>
      </c>
    </row>
    <row r="238" spans="1:20" ht="15" customHeight="1">
      <c r="A238" s="31">
        <v>225</v>
      </c>
      <c r="B238" s="99" t="s">
        <v>3620</v>
      </c>
      <c r="C238" s="99" t="s">
        <v>3621</v>
      </c>
      <c r="D238" s="99" t="s">
        <v>26</v>
      </c>
      <c r="E238" s="99" t="s">
        <v>2120</v>
      </c>
      <c r="F238" s="32">
        <v>4036388000000</v>
      </c>
      <c r="G238" s="83">
        <v>0.17</v>
      </c>
      <c r="H238" s="32">
        <v>1217580000000</v>
      </c>
      <c r="I238" s="83">
        <v>0.06</v>
      </c>
      <c r="J238" s="32">
        <v>16328136000000</v>
      </c>
      <c r="K238" s="83">
        <v>0.15</v>
      </c>
      <c r="L238" s="32">
        <v>4684652000000</v>
      </c>
      <c r="M238" s="83">
        <v>0.09</v>
      </c>
      <c r="N238" s="32">
        <v>2356</v>
      </c>
      <c r="O238" s="34">
        <v>0.022</v>
      </c>
      <c r="P238" s="34">
        <v>0.178</v>
      </c>
      <c r="Q238" s="32">
        <v>12250</v>
      </c>
      <c r="R238" s="99">
        <v>5.2</v>
      </c>
      <c r="S238" s="32">
        <v>3002634</v>
      </c>
      <c r="T238" s="99" t="s">
        <v>2062</v>
      </c>
    </row>
    <row r="239" spans="1:20" ht="15" customHeight="1">
      <c r="A239" s="31">
        <v>226</v>
      </c>
      <c r="B239" s="99" t="s">
        <v>3294</v>
      </c>
      <c r="C239" s="99" t="s">
        <v>3295</v>
      </c>
      <c r="D239" s="99" t="s">
        <v>26</v>
      </c>
      <c r="E239" s="99" t="s">
        <v>2128</v>
      </c>
      <c r="F239" s="32">
        <v>637379105658</v>
      </c>
      <c r="G239" s="83">
        <v>-0.51</v>
      </c>
      <c r="H239" s="32">
        <v>27302743375</v>
      </c>
      <c r="I239" s="83">
        <v>-0.67</v>
      </c>
      <c r="J239" s="32">
        <v>4866845884301</v>
      </c>
      <c r="K239" s="89">
        <v>-0.04</v>
      </c>
      <c r="L239" s="32">
        <v>280426848319</v>
      </c>
      <c r="M239" s="89">
        <v>-0.35</v>
      </c>
      <c r="N239" s="32">
        <v>3952</v>
      </c>
      <c r="O239" s="34">
        <v>0.084</v>
      </c>
      <c r="P239" s="34">
        <v>0.169</v>
      </c>
      <c r="Q239" s="32">
        <v>33200</v>
      </c>
      <c r="R239" s="99">
        <v>8.4</v>
      </c>
      <c r="S239" s="32">
        <v>47233</v>
      </c>
      <c r="T239" s="99" t="s">
        <v>2061</v>
      </c>
    </row>
    <row r="240" spans="1:20" ht="15" customHeight="1">
      <c r="A240" s="31">
        <v>227</v>
      </c>
      <c r="B240" s="99" t="s">
        <v>975</v>
      </c>
      <c r="C240" s="99" t="s">
        <v>976</v>
      </c>
      <c r="D240" s="99" t="s">
        <v>26</v>
      </c>
      <c r="E240" s="99" t="s">
        <v>2173</v>
      </c>
      <c r="F240" s="32">
        <v>18706227000000</v>
      </c>
      <c r="G240" s="88">
        <v>0.03</v>
      </c>
      <c r="H240" s="32">
        <v>439451000000</v>
      </c>
      <c r="I240" s="83">
        <v>-0.77</v>
      </c>
      <c r="J240" s="32">
        <v>76706116000000</v>
      </c>
      <c r="K240" s="83">
        <v>-0.12</v>
      </c>
      <c r="L240" s="32">
        <v>3298862000000</v>
      </c>
      <c r="M240" s="83">
        <v>-0.72</v>
      </c>
      <c r="N240" s="32">
        <v>1537</v>
      </c>
      <c r="O240" s="34">
        <v>0.016</v>
      </c>
      <c r="P240" s="34">
        <v>0.059</v>
      </c>
      <c r="Q240" s="32">
        <v>74400</v>
      </c>
      <c r="R240" s="99">
        <v>48.4</v>
      </c>
      <c r="S240" s="32">
        <v>903783</v>
      </c>
      <c r="T240" s="99" t="s">
        <v>2061</v>
      </c>
    </row>
    <row r="241" spans="1:20" ht="15" customHeight="1">
      <c r="A241" s="31">
        <v>228</v>
      </c>
      <c r="B241" s="99" t="s">
        <v>990</v>
      </c>
      <c r="C241" s="99" t="s">
        <v>991</v>
      </c>
      <c r="D241" s="99" t="s">
        <v>26</v>
      </c>
      <c r="E241" s="99" t="s">
        <v>2135</v>
      </c>
      <c r="F241" s="32">
        <v>27105812022449</v>
      </c>
      <c r="G241" s="83">
        <v>-0.26</v>
      </c>
      <c r="H241" s="32">
        <v>21281314442</v>
      </c>
      <c r="I241" s="89">
        <v>-0.99</v>
      </c>
      <c r="J241" s="32">
        <v>124043912994323</v>
      </c>
      <c r="K241" s="83">
        <v>-0.04</v>
      </c>
      <c r="L241" s="32">
        <v>2677751366215</v>
      </c>
      <c r="M241" s="89">
        <v>-0.47</v>
      </c>
      <c r="N241" s="32">
        <v>1831</v>
      </c>
      <c r="O241" s="86">
        <v>0.046</v>
      </c>
      <c r="P241" s="86">
        <v>0.114</v>
      </c>
      <c r="Q241" s="32">
        <v>39000</v>
      </c>
      <c r="R241" s="99">
        <v>21.3</v>
      </c>
      <c r="S241" s="32">
        <v>2139542</v>
      </c>
      <c r="T241" s="99" t="s">
        <v>2061</v>
      </c>
    </row>
    <row r="242" spans="1:20" ht="15" customHeight="1">
      <c r="A242" s="31">
        <v>229</v>
      </c>
      <c r="B242" s="99" t="s">
        <v>994</v>
      </c>
      <c r="C242" s="99" t="s">
        <v>995</v>
      </c>
      <c r="D242" s="99" t="s">
        <v>26</v>
      </c>
      <c r="E242" s="99" t="s">
        <v>2174</v>
      </c>
      <c r="F242" s="32">
        <v>402447746862</v>
      </c>
      <c r="G242" s="87">
        <v>0.31</v>
      </c>
      <c r="H242" s="32">
        <v>13376369780</v>
      </c>
      <c r="I242" s="89">
        <v>0.6</v>
      </c>
      <c r="J242" s="32">
        <v>1861690288009</v>
      </c>
      <c r="K242" s="83">
        <v>0.15</v>
      </c>
      <c r="L242" s="32">
        <v>84697922493</v>
      </c>
      <c r="M242" s="89">
        <v>0.07</v>
      </c>
      <c r="N242" s="32">
        <v>1339</v>
      </c>
      <c r="O242" s="34">
        <v>0.049</v>
      </c>
      <c r="P242" s="34">
        <v>0.096</v>
      </c>
      <c r="Q242" s="32">
        <v>12450</v>
      </c>
      <c r="R242" s="99">
        <v>9.3</v>
      </c>
      <c r="S242" s="32">
        <v>142702</v>
      </c>
      <c r="T242" s="99" t="s">
        <v>2060</v>
      </c>
    </row>
    <row r="243" spans="1:20" ht="15" customHeight="1">
      <c r="A243" s="31">
        <v>230</v>
      </c>
      <c r="B243" s="99" t="s">
        <v>1000</v>
      </c>
      <c r="C243" s="99" t="s">
        <v>1001</v>
      </c>
      <c r="D243" s="99" t="s">
        <v>26</v>
      </c>
      <c r="E243" s="99" t="s">
        <v>2121</v>
      </c>
      <c r="F243" s="32">
        <v>36331963566</v>
      </c>
      <c r="G243" s="89">
        <v>1.73</v>
      </c>
      <c r="H243" s="32">
        <v>2882664546</v>
      </c>
      <c r="I243" s="83">
        <v>0.03</v>
      </c>
      <c r="J243" s="32">
        <v>123599538718</v>
      </c>
      <c r="K243" s="89">
        <v>0.92</v>
      </c>
      <c r="L243" s="32">
        <v>23438545585</v>
      </c>
      <c r="M243" s="83">
        <v>0.27</v>
      </c>
      <c r="N243" s="32">
        <v>2948</v>
      </c>
      <c r="O243" s="34">
        <v>0.187</v>
      </c>
      <c r="P243" s="34">
        <v>0.224</v>
      </c>
      <c r="Q243" s="32">
        <v>17100</v>
      </c>
      <c r="R243" s="99">
        <v>5.8</v>
      </c>
      <c r="S243" s="32">
        <v>138</v>
      </c>
      <c r="T243" s="99" t="s">
        <v>3418</v>
      </c>
    </row>
    <row r="244" spans="1:20" ht="15" customHeight="1">
      <c r="A244" s="31">
        <v>231</v>
      </c>
      <c r="B244" s="99" t="s">
        <v>1002</v>
      </c>
      <c r="C244" s="99" t="s">
        <v>2175</v>
      </c>
      <c r="D244" s="99" t="s">
        <v>26</v>
      </c>
      <c r="E244" s="99" t="s">
        <v>2108</v>
      </c>
      <c r="F244" s="32">
        <v>14050702247</v>
      </c>
      <c r="G244" s="89">
        <v>-0.81</v>
      </c>
      <c r="H244" s="32">
        <v>133005413</v>
      </c>
      <c r="I244" s="88">
        <v>-0.91</v>
      </c>
      <c r="J244" s="32">
        <v>404620571316</v>
      </c>
      <c r="K244" s="89">
        <v>-0.15</v>
      </c>
      <c r="L244" s="32">
        <v>16317168684</v>
      </c>
      <c r="M244" s="89">
        <v>-0.95</v>
      </c>
      <c r="N244" s="32">
        <v>151</v>
      </c>
      <c r="O244" s="34">
        <v>0.002</v>
      </c>
      <c r="P244" s="34">
        <v>0.008</v>
      </c>
      <c r="Q244" s="32">
        <v>13450</v>
      </c>
      <c r="R244" s="99">
        <v>89</v>
      </c>
      <c r="S244" s="32">
        <v>421169</v>
      </c>
      <c r="T244" s="99" t="s">
        <v>2061</v>
      </c>
    </row>
    <row r="245" spans="1:20" ht="15" customHeight="1">
      <c r="A245" s="31">
        <v>232</v>
      </c>
      <c r="B245" s="99" t="s">
        <v>3795</v>
      </c>
      <c r="C245" s="99" t="s">
        <v>3796</v>
      </c>
      <c r="D245" s="99" t="s">
        <v>26</v>
      </c>
      <c r="E245" s="99" t="s">
        <v>2212</v>
      </c>
      <c r="F245" s="32">
        <v>1111477486106</v>
      </c>
      <c r="G245" s="83">
        <v>0.16</v>
      </c>
      <c r="H245" s="32">
        <v>-7589941843</v>
      </c>
      <c r="I245" s="89">
        <v>-1.57</v>
      </c>
      <c r="J245" s="32">
        <v>5032708611153</v>
      </c>
      <c r="K245" s="89">
        <v>1.76</v>
      </c>
      <c r="L245" s="32">
        <v>276864843455</v>
      </c>
      <c r="M245" s="89">
        <v>0.56</v>
      </c>
      <c r="N245" s="32" t="e">
        <v>#DIV/0!</v>
      </c>
      <c r="O245" s="34">
        <v>0.054</v>
      </c>
      <c r="P245" s="34">
        <v>0.091</v>
      </c>
      <c r="Q245" s="32">
        <v>0</v>
      </c>
      <c r="R245" s="99">
        <v>0</v>
      </c>
      <c r="S245" s="32">
        <v>0</v>
      </c>
      <c r="T245" s="99" t="s">
        <v>3418</v>
      </c>
    </row>
    <row r="246" spans="1:20" ht="15" customHeight="1">
      <c r="A246" s="31">
        <v>233</v>
      </c>
      <c r="B246" s="100" t="s">
        <v>1014</v>
      </c>
      <c r="C246" s="99" t="s">
        <v>1015</v>
      </c>
      <c r="D246" s="99" t="s">
        <v>26</v>
      </c>
      <c r="E246" s="99" t="s">
        <v>3495</v>
      </c>
      <c r="F246" s="32">
        <v>149987349976</v>
      </c>
      <c r="G246" s="83">
        <v>-0.21</v>
      </c>
      <c r="H246" s="32">
        <v>45203205644</v>
      </c>
      <c r="I246" s="89">
        <v>-0.25</v>
      </c>
      <c r="J246" s="32">
        <v>694950811697</v>
      </c>
      <c r="K246" s="89">
        <v>-0.09</v>
      </c>
      <c r="L246" s="32">
        <v>222391961965</v>
      </c>
      <c r="M246" s="89">
        <v>-0.04</v>
      </c>
      <c r="N246" s="32">
        <v>8524</v>
      </c>
      <c r="O246" s="34">
        <v>0.4</v>
      </c>
      <c r="P246" s="34">
        <v>0.46</v>
      </c>
      <c r="Q246" s="32">
        <v>87800</v>
      </c>
      <c r="R246" s="99">
        <v>10.3</v>
      </c>
      <c r="S246" s="32">
        <v>6209</v>
      </c>
      <c r="T246" s="99" t="s">
        <v>3418</v>
      </c>
    </row>
    <row r="247" spans="1:20" ht="15" customHeight="1">
      <c r="A247" s="31">
        <v>234</v>
      </c>
      <c r="B247" s="99" t="s">
        <v>1032</v>
      </c>
      <c r="C247" s="99" t="s">
        <v>1033</v>
      </c>
      <c r="D247" s="99" t="s">
        <v>26</v>
      </c>
      <c r="E247" s="99" t="s">
        <v>2113</v>
      </c>
      <c r="F247" s="32">
        <v>19925616633</v>
      </c>
      <c r="G247" s="88">
        <v>-0.19</v>
      </c>
      <c r="H247" s="32">
        <v>705828374</v>
      </c>
      <c r="I247" s="89">
        <v>0.08</v>
      </c>
      <c r="J247" s="32">
        <v>103744662794</v>
      </c>
      <c r="K247" s="89">
        <v>-0.14</v>
      </c>
      <c r="L247" s="32">
        <v>1921658654</v>
      </c>
      <c r="M247" s="83">
        <v>-0.21</v>
      </c>
      <c r="N247" s="32">
        <v>46</v>
      </c>
      <c r="O247" s="34">
        <v>0.003</v>
      </c>
      <c r="P247" s="34">
        <v>0.004</v>
      </c>
      <c r="Q247" s="32">
        <v>15800</v>
      </c>
      <c r="R247" s="99">
        <v>346.8</v>
      </c>
      <c r="S247" s="32">
        <v>293286</v>
      </c>
      <c r="T247" s="99" t="s">
        <v>2061</v>
      </c>
    </row>
    <row r="248" spans="1:20" ht="15" customHeight="1">
      <c r="A248" s="31">
        <v>235</v>
      </c>
      <c r="B248" s="99" t="s">
        <v>2969</v>
      </c>
      <c r="C248" s="99" t="s">
        <v>2970</v>
      </c>
      <c r="D248" s="99" t="s">
        <v>26</v>
      </c>
      <c r="E248" s="99" t="s">
        <v>2102</v>
      </c>
      <c r="F248" s="32">
        <v>541983183357</v>
      </c>
      <c r="G248" s="83">
        <v>-0.01</v>
      </c>
      <c r="H248" s="32">
        <v>32591723604</v>
      </c>
      <c r="I248" s="87">
        <v>0.08</v>
      </c>
      <c r="J248" s="32">
        <v>2376846312519</v>
      </c>
      <c r="K248" s="89">
        <v>0.11</v>
      </c>
      <c r="L248" s="32">
        <v>114685885006</v>
      </c>
      <c r="M248" s="87">
        <v>0.27</v>
      </c>
      <c r="N248" s="32">
        <v>1587</v>
      </c>
      <c r="O248" s="34">
        <v>0.049</v>
      </c>
      <c r="P248" s="34">
        <v>0.089</v>
      </c>
      <c r="Q248" s="32">
        <v>14600</v>
      </c>
      <c r="R248" s="99">
        <v>9.2</v>
      </c>
      <c r="S248" s="32">
        <v>145070</v>
      </c>
      <c r="T248" s="99" t="s">
        <v>2060</v>
      </c>
    </row>
    <row r="249" spans="1:20" ht="15" customHeight="1">
      <c r="A249" s="31">
        <v>236</v>
      </c>
      <c r="B249" s="99" t="s">
        <v>2616</v>
      </c>
      <c r="C249" s="99" t="s">
        <v>3797</v>
      </c>
      <c r="D249" s="99" t="s">
        <v>26</v>
      </c>
      <c r="E249" s="99" t="s">
        <v>2617</v>
      </c>
      <c r="F249" s="32">
        <v>96376964231</v>
      </c>
      <c r="G249" s="89">
        <v>-0.57</v>
      </c>
      <c r="H249" s="32">
        <v>-6087932775</v>
      </c>
      <c r="I249" s="83">
        <v>-1.76</v>
      </c>
      <c r="J249" s="32">
        <v>754018961407</v>
      </c>
      <c r="K249" s="83">
        <v>-0.17</v>
      </c>
      <c r="L249" s="32">
        <v>52160356471</v>
      </c>
      <c r="M249" s="83">
        <v>-0.04</v>
      </c>
      <c r="N249" s="32">
        <v>2287</v>
      </c>
      <c r="O249" s="86">
        <v>0.07</v>
      </c>
      <c r="P249" s="86">
        <v>0.132</v>
      </c>
      <c r="Q249" s="32">
        <v>12350</v>
      </c>
      <c r="R249" s="99">
        <v>5.4</v>
      </c>
      <c r="S249" s="32">
        <v>12410</v>
      </c>
      <c r="T249" s="99" t="s">
        <v>3418</v>
      </c>
    </row>
    <row r="250" spans="1:20" ht="15" customHeight="1">
      <c r="A250" s="31">
        <v>237</v>
      </c>
      <c r="B250" s="99" t="s">
        <v>1040</v>
      </c>
      <c r="C250" s="99" t="s">
        <v>1041</v>
      </c>
      <c r="D250" s="99" t="s">
        <v>26</v>
      </c>
      <c r="E250" s="99" t="s">
        <v>2147</v>
      </c>
      <c r="F250" s="32">
        <v>4374728442320</v>
      </c>
      <c r="G250" s="89">
        <v>-0.39</v>
      </c>
      <c r="H250" s="32">
        <v>-49270317110</v>
      </c>
      <c r="I250" s="83">
        <v>-1.1</v>
      </c>
      <c r="J250" s="32">
        <v>20294608880622</v>
      </c>
      <c r="K250" s="83">
        <v>-0.33</v>
      </c>
      <c r="L250" s="32">
        <v>-622849293213</v>
      </c>
      <c r="M250" s="83">
        <v>-1.26</v>
      </c>
      <c r="N250" s="32">
        <v>-2369</v>
      </c>
      <c r="O250" s="34">
        <v>-0.043</v>
      </c>
      <c r="P250" s="34">
        <v>-0.111</v>
      </c>
      <c r="Q250" s="32">
        <v>15400</v>
      </c>
      <c r="R250" s="99">
        <v>-6.5</v>
      </c>
      <c r="S250" s="32">
        <v>4870258</v>
      </c>
      <c r="T250" s="99" t="s">
        <v>2061</v>
      </c>
    </row>
    <row r="251" spans="1:20" ht="15" customHeight="1">
      <c r="A251" s="31">
        <v>238</v>
      </c>
      <c r="B251" s="99" t="s">
        <v>1042</v>
      </c>
      <c r="C251" s="99" t="s">
        <v>1043</v>
      </c>
      <c r="D251" s="99" t="s">
        <v>26</v>
      </c>
      <c r="E251" s="99" t="s">
        <v>2108</v>
      </c>
      <c r="F251" s="32">
        <v>235132891025</v>
      </c>
      <c r="G251" s="89">
        <v>-0.6</v>
      </c>
      <c r="H251" s="32">
        <v>16232523010</v>
      </c>
      <c r="I251" s="89">
        <v>-0.5</v>
      </c>
      <c r="J251" s="32">
        <v>3986565940366</v>
      </c>
      <c r="K251" s="83">
        <v>-0.28</v>
      </c>
      <c r="L251" s="32">
        <v>849127227763</v>
      </c>
      <c r="M251" s="89">
        <v>-0.26</v>
      </c>
      <c r="N251" s="32">
        <v>1465</v>
      </c>
      <c r="O251" s="34">
        <v>0.021</v>
      </c>
      <c r="P251" s="34">
        <v>0.043</v>
      </c>
      <c r="Q251" s="32">
        <v>33850</v>
      </c>
      <c r="R251" s="99">
        <v>23.1</v>
      </c>
      <c r="S251" s="32">
        <v>2674489</v>
      </c>
      <c r="T251" s="99" t="s">
        <v>2061</v>
      </c>
    </row>
    <row r="252" spans="1:20" ht="15" customHeight="1">
      <c r="A252" s="31">
        <v>239</v>
      </c>
      <c r="B252" s="99" t="s">
        <v>1046</v>
      </c>
      <c r="C252" s="99" t="s">
        <v>1047</v>
      </c>
      <c r="D252" s="99" t="s">
        <v>26</v>
      </c>
      <c r="E252" s="99" t="s">
        <v>2141</v>
      </c>
      <c r="F252" s="32">
        <v>29320425558</v>
      </c>
      <c r="G252" s="89">
        <v>0.52</v>
      </c>
      <c r="H252" s="32">
        <v>5477558407</v>
      </c>
      <c r="I252" s="89">
        <v>66.93</v>
      </c>
      <c r="J252" s="32">
        <v>90594788360</v>
      </c>
      <c r="K252" s="83">
        <v>-0.25</v>
      </c>
      <c r="L252" s="32">
        <v>44715364435</v>
      </c>
      <c r="M252" s="83">
        <v>0.72</v>
      </c>
      <c r="N252" s="32">
        <v>2023</v>
      </c>
      <c r="O252" s="34">
        <v>0.119</v>
      </c>
      <c r="P252" s="34">
        <v>0.137</v>
      </c>
      <c r="Q252" s="32">
        <v>17400</v>
      </c>
      <c r="R252" s="99">
        <v>8.6</v>
      </c>
      <c r="S252" s="32">
        <v>8160</v>
      </c>
      <c r="T252" s="99" t="s">
        <v>3418</v>
      </c>
    </row>
    <row r="253" spans="1:20" ht="15" customHeight="1">
      <c r="A253" s="31">
        <v>240</v>
      </c>
      <c r="B253" s="99" t="s">
        <v>3761</v>
      </c>
      <c r="C253" s="99" t="s">
        <v>3926</v>
      </c>
      <c r="D253" s="99" t="s">
        <v>26</v>
      </c>
      <c r="E253" s="99" t="s">
        <v>2170</v>
      </c>
      <c r="F253" s="32">
        <v>72360919010</v>
      </c>
      <c r="G253" s="89">
        <v>-0.4</v>
      </c>
      <c r="H253" s="32">
        <v>1047109543</v>
      </c>
      <c r="I253" s="88">
        <v>-0.77</v>
      </c>
      <c r="J253" s="32">
        <v>1277263699000</v>
      </c>
      <c r="K253" s="89">
        <v>1.35</v>
      </c>
      <c r="L253" s="32">
        <v>34708928115</v>
      </c>
      <c r="M253" s="89">
        <v>0.93</v>
      </c>
      <c r="N253" s="32">
        <v>1436</v>
      </c>
      <c r="O253" s="34">
        <v>0.035</v>
      </c>
      <c r="P253" s="34">
        <v>0.117</v>
      </c>
      <c r="Q253" s="32">
        <v>7180</v>
      </c>
      <c r="R253" s="99">
        <v>5</v>
      </c>
      <c r="S253" s="32">
        <v>2368</v>
      </c>
      <c r="T253" s="99" t="s">
        <v>3418</v>
      </c>
    </row>
    <row r="254" spans="1:20" ht="15" customHeight="1">
      <c r="A254" s="31">
        <v>241</v>
      </c>
      <c r="B254" s="99" t="s">
        <v>1060</v>
      </c>
      <c r="C254" s="99" t="s">
        <v>3426</v>
      </c>
      <c r="D254" s="99" t="s">
        <v>26</v>
      </c>
      <c r="E254" s="99" t="s">
        <v>2178</v>
      </c>
      <c r="F254" s="32">
        <v>315644887909</v>
      </c>
      <c r="G254" s="83">
        <v>-0.03</v>
      </c>
      <c r="H254" s="32">
        <v>35420624838</v>
      </c>
      <c r="I254" s="88">
        <v>-0.05</v>
      </c>
      <c r="J254" s="32">
        <v>1883415447868</v>
      </c>
      <c r="K254" s="83">
        <v>-0.06</v>
      </c>
      <c r="L254" s="32">
        <v>224004208357</v>
      </c>
      <c r="M254" s="88">
        <v>-0.02</v>
      </c>
      <c r="N254" s="32">
        <v>12411</v>
      </c>
      <c r="O254" s="34">
        <v>0.107</v>
      </c>
      <c r="P254" s="34">
        <v>0.165</v>
      </c>
      <c r="Q254" s="32">
        <v>69500</v>
      </c>
      <c r="R254" s="99">
        <v>5.6</v>
      </c>
      <c r="S254" s="32">
        <v>18275</v>
      </c>
      <c r="T254" s="99" t="s">
        <v>3418</v>
      </c>
    </row>
    <row r="255" spans="1:20" ht="15" customHeight="1">
      <c r="A255" s="31">
        <v>242</v>
      </c>
      <c r="B255" s="99" t="s">
        <v>1064</v>
      </c>
      <c r="C255" s="99" t="s">
        <v>1065</v>
      </c>
      <c r="D255" s="99" t="s">
        <v>26</v>
      </c>
      <c r="E255" s="99" t="s">
        <v>2123</v>
      </c>
      <c r="F255" s="32">
        <v>2182877997875</v>
      </c>
      <c r="G255" s="83">
        <v>0.09</v>
      </c>
      <c r="H255" s="32">
        <v>233821127603</v>
      </c>
      <c r="I255" s="88">
        <v>0.47</v>
      </c>
      <c r="J255" s="32">
        <v>8964050242996</v>
      </c>
      <c r="K255" s="89">
        <v>0.38</v>
      </c>
      <c r="L255" s="32">
        <v>957654163823</v>
      </c>
      <c r="M255" s="87">
        <v>0.66</v>
      </c>
      <c r="N255" s="32">
        <v>3314</v>
      </c>
      <c r="O255" s="34">
        <v>0.12</v>
      </c>
      <c r="P255" s="34">
        <v>0.21</v>
      </c>
      <c r="Q255" s="32">
        <v>31150</v>
      </c>
      <c r="R255" s="99">
        <v>9</v>
      </c>
      <c r="S255" s="32">
        <v>600201</v>
      </c>
      <c r="T255" s="99" t="s">
        <v>2065</v>
      </c>
    </row>
    <row r="256" spans="1:20" ht="15" customHeight="1">
      <c r="A256" s="31">
        <v>243</v>
      </c>
      <c r="B256" s="99" t="s">
        <v>1068</v>
      </c>
      <c r="C256" s="99" t="s">
        <v>1069</v>
      </c>
      <c r="D256" s="99" t="s">
        <v>26</v>
      </c>
      <c r="E256" s="99" t="s">
        <v>2108</v>
      </c>
      <c r="F256" s="32">
        <v>71172444516</v>
      </c>
      <c r="G256" s="89">
        <v>-0.19</v>
      </c>
      <c r="H256" s="32">
        <v>2387550233</v>
      </c>
      <c r="I256" s="83">
        <v>-0.93</v>
      </c>
      <c r="J256" s="32">
        <v>422500478573</v>
      </c>
      <c r="K256" s="83">
        <v>-0.31</v>
      </c>
      <c r="L256" s="32">
        <v>75527648855</v>
      </c>
      <c r="M256" s="83">
        <v>-0.71</v>
      </c>
      <c r="N256" s="32">
        <v>1240</v>
      </c>
      <c r="O256" s="34">
        <v>0.045</v>
      </c>
      <c r="P256" s="34">
        <v>0.06</v>
      </c>
      <c r="Q256" s="32">
        <v>23800</v>
      </c>
      <c r="R256" s="99">
        <v>19.2</v>
      </c>
      <c r="S256" s="32">
        <v>1011024</v>
      </c>
      <c r="T256" s="99" t="s">
        <v>2061</v>
      </c>
    </row>
    <row r="257" spans="1:20" ht="15" customHeight="1">
      <c r="A257" s="31">
        <v>244</v>
      </c>
      <c r="B257" s="99" t="s">
        <v>2176</v>
      </c>
      <c r="C257" s="99" t="s">
        <v>2177</v>
      </c>
      <c r="D257" s="99" t="s">
        <v>26</v>
      </c>
      <c r="E257" s="99" t="s">
        <v>2108</v>
      </c>
      <c r="F257" s="32">
        <v>604102333272</v>
      </c>
      <c r="G257" s="83">
        <v>-0.69</v>
      </c>
      <c r="H257" s="32">
        <v>-410268233468</v>
      </c>
      <c r="I257" s="89">
        <v>-1.39</v>
      </c>
      <c r="J257" s="32">
        <v>9782887849772</v>
      </c>
      <c r="K257" s="83">
        <v>-0.21</v>
      </c>
      <c r="L257" s="32">
        <v>837669282644</v>
      </c>
      <c r="M257" s="83">
        <v>-0.78</v>
      </c>
      <c r="N257" s="32">
        <v>414</v>
      </c>
      <c r="O257" s="34">
        <v>0.003</v>
      </c>
      <c r="P257" s="34">
        <v>0.018</v>
      </c>
      <c r="Q257" s="32">
        <v>13700</v>
      </c>
      <c r="R257" s="99">
        <v>33.1</v>
      </c>
      <c r="S257" s="32">
        <v>22704552</v>
      </c>
      <c r="T257" s="99" t="s">
        <v>2061</v>
      </c>
    </row>
    <row r="258" spans="1:20" ht="15" customHeight="1">
      <c r="A258" s="31">
        <v>245</v>
      </c>
      <c r="B258" s="99" t="s">
        <v>1076</v>
      </c>
      <c r="C258" s="99" t="s">
        <v>1077</v>
      </c>
      <c r="D258" s="99" t="s">
        <v>26</v>
      </c>
      <c r="E258" s="99" t="s">
        <v>2154</v>
      </c>
      <c r="F258" s="32">
        <v>92567095213</v>
      </c>
      <c r="G258" s="89">
        <v>0.29</v>
      </c>
      <c r="H258" s="32">
        <v>1896398560</v>
      </c>
      <c r="I258" s="87">
        <v>0.73</v>
      </c>
      <c r="J258" s="32">
        <v>358260776118</v>
      </c>
      <c r="K258" s="87">
        <v>1.31</v>
      </c>
      <c r="L258" s="32">
        <v>17981017360</v>
      </c>
      <c r="M258" s="89">
        <v>0.29</v>
      </c>
      <c r="N258" s="32">
        <v>-131</v>
      </c>
      <c r="O258" s="34">
        <v>-0.011</v>
      </c>
      <c r="P258" s="34">
        <v>-0.022</v>
      </c>
      <c r="Q258" s="32">
        <v>8000</v>
      </c>
      <c r="R258" s="99">
        <v>-61.2</v>
      </c>
      <c r="S258" s="32">
        <v>8228</v>
      </c>
      <c r="T258" s="99" t="s">
        <v>3418</v>
      </c>
    </row>
    <row r="259" spans="1:20" ht="15" customHeight="1">
      <c r="A259" s="31">
        <v>246</v>
      </c>
      <c r="B259" s="99" t="s">
        <v>3622</v>
      </c>
      <c r="C259" s="99" t="s">
        <v>3623</v>
      </c>
      <c r="D259" s="99" t="s">
        <v>26</v>
      </c>
      <c r="E259" s="99" t="s">
        <v>2120</v>
      </c>
      <c r="F259" s="32">
        <v>4400887338793</v>
      </c>
      <c r="G259" s="83">
        <v>0.3</v>
      </c>
      <c r="H259" s="32">
        <v>786410836126</v>
      </c>
      <c r="I259" s="89">
        <v>0.18</v>
      </c>
      <c r="J259" s="32">
        <v>16503326538162</v>
      </c>
      <c r="K259" s="88">
        <v>0.27</v>
      </c>
      <c r="L259" s="32">
        <v>3627898623186</v>
      </c>
      <c r="M259" s="89">
        <v>-0.11</v>
      </c>
      <c r="N259" s="32">
        <v>2661</v>
      </c>
      <c r="O259" s="34">
        <v>0.019</v>
      </c>
      <c r="P259" s="34">
        <v>0.148</v>
      </c>
      <c r="Q259" s="32">
        <v>16500</v>
      </c>
      <c r="R259" s="99">
        <v>6.2</v>
      </c>
      <c r="S259" s="32">
        <v>702878</v>
      </c>
      <c r="T259" s="99" t="s">
        <v>2061</v>
      </c>
    </row>
    <row r="260" spans="1:20" ht="15" customHeight="1">
      <c r="A260" s="31">
        <v>247</v>
      </c>
      <c r="B260" s="100" t="s">
        <v>1082</v>
      </c>
      <c r="C260" s="99" t="s">
        <v>1083</v>
      </c>
      <c r="D260" s="99" t="s">
        <v>26</v>
      </c>
      <c r="E260" s="99" t="s">
        <v>2114</v>
      </c>
      <c r="F260" s="32">
        <v>131979350727</v>
      </c>
      <c r="G260" s="83">
        <v>0.29</v>
      </c>
      <c r="H260" s="32">
        <v>-11387743873</v>
      </c>
      <c r="I260" s="89">
        <v>0.7</v>
      </c>
      <c r="J260" s="32">
        <v>1040168582832</v>
      </c>
      <c r="K260" s="89">
        <v>1.53</v>
      </c>
      <c r="L260" s="32">
        <v>86866792019</v>
      </c>
      <c r="M260" s="89">
        <v>-0.06</v>
      </c>
      <c r="N260" s="32">
        <v>192</v>
      </c>
      <c r="O260" s="34">
        <v>0.019</v>
      </c>
      <c r="P260" s="34">
        <v>0.055</v>
      </c>
      <c r="Q260" s="32">
        <v>8700</v>
      </c>
      <c r="R260" s="99">
        <v>45.3</v>
      </c>
      <c r="S260" s="32">
        <v>1012826</v>
      </c>
      <c r="T260" s="99" t="s">
        <v>2061</v>
      </c>
    </row>
    <row r="261" spans="1:20" ht="15" customHeight="1">
      <c r="A261" s="31">
        <v>248</v>
      </c>
      <c r="B261" s="99" t="s">
        <v>1086</v>
      </c>
      <c r="C261" s="99" t="s">
        <v>1087</v>
      </c>
      <c r="D261" s="99" t="s">
        <v>26</v>
      </c>
      <c r="E261" s="99" t="s">
        <v>2140</v>
      </c>
      <c r="F261" s="32">
        <v>198134538583</v>
      </c>
      <c r="G261" s="83">
        <v>-0.48</v>
      </c>
      <c r="H261" s="32">
        <v>29111615651</v>
      </c>
      <c r="I261" s="89">
        <v>-0.28</v>
      </c>
      <c r="J261" s="32">
        <v>990437546648</v>
      </c>
      <c r="K261" s="87">
        <v>-0.19</v>
      </c>
      <c r="L261" s="32">
        <v>132125125206</v>
      </c>
      <c r="M261" s="87">
        <v>0.04</v>
      </c>
      <c r="N261" s="32">
        <v>2066</v>
      </c>
      <c r="O261" s="34">
        <v>0.11</v>
      </c>
      <c r="P261" s="34">
        <v>0.158</v>
      </c>
      <c r="Q261" s="32">
        <v>23350</v>
      </c>
      <c r="R261" s="99">
        <v>11.3</v>
      </c>
      <c r="S261" s="32">
        <v>3826</v>
      </c>
      <c r="T261" s="99" t="s">
        <v>3418</v>
      </c>
    </row>
    <row r="262" spans="1:20" ht="15" customHeight="1">
      <c r="A262" s="31">
        <v>249</v>
      </c>
      <c r="B262" s="99" t="s">
        <v>1088</v>
      </c>
      <c r="C262" s="99" t="s">
        <v>3352</v>
      </c>
      <c r="D262" s="99" t="s">
        <v>26</v>
      </c>
      <c r="E262" s="99" t="s">
        <v>2107</v>
      </c>
      <c r="F262" s="32">
        <v>698536921348</v>
      </c>
      <c r="G262" s="89">
        <v>-0.14</v>
      </c>
      <c r="H262" s="32">
        <v>61026179461</v>
      </c>
      <c r="I262" s="89">
        <v>-0.72</v>
      </c>
      <c r="J262" s="32">
        <v>2622582893489</v>
      </c>
      <c r="K262" s="83">
        <v>0.38</v>
      </c>
      <c r="L262" s="32">
        <v>-10509871987</v>
      </c>
      <c r="M262" s="89">
        <v>-1.03</v>
      </c>
      <c r="N262" s="32">
        <v>-53</v>
      </c>
      <c r="O262" s="34">
        <v>-0.002</v>
      </c>
      <c r="P262" s="34">
        <v>-0.005</v>
      </c>
      <c r="Q262" s="32">
        <v>13500</v>
      </c>
      <c r="R262" s="99">
        <v>-256.9</v>
      </c>
      <c r="S262" s="32">
        <v>2422189</v>
      </c>
      <c r="T262" s="99" t="s">
        <v>2061</v>
      </c>
    </row>
    <row r="263" spans="1:20" ht="15" customHeight="1">
      <c r="A263" s="31">
        <v>250</v>
      </c>
      <c r="B263" s="99" t="s">
        <v>1090</v>
      </c>
      <c r="C263" s="99" t="s">
        <v>1091</v>
      </c>
      <c r="D263" s="99" t="s">
        <v>26</v>
      </c>
      <c r="E263" s="99" t="s">
        <v>2126</v>
      </c>
      <c r="F263" s="32">
        <v>841719250273</v>
      </c>
      <c r="G263" s="83">
        <v>-0.13</v>
      </c>
      <c r="H263" s="32">
        <v>26163777475</v>
      </c>
      <c r="I263" s="83">
        <v>-0.37</v>
      </c>
      <c r="J263" s="32">
        <v>3274472167118</v>
      </c>
      <c r="K263" s="83">
        <v>0.05</v>
      </c>
      <c r="L263" s="32">
        <v>142381399196</v>
      </c>
      <c r="M263" s="89">
        <v>-0.19</v>
      </c>
      <c r="N263" s="32">
        <v>3052</v>
      </c>
      <c r="O263" s="34">
        <v>0.055</v>
      </c>
      <c r="P263" s="34">
        <v>0.157</v>
      </c>
      <c r="Q263" s="32">
        <v>29300</v>
      </c>
      <c r="R263" s="99">
        <v>9.6</v>
      </c>
      <c r="S263" s="32">
        <v>815</v>
      </c>
      <c r="T263" s="99" t="s">
        <v>3418</v>
      </c>
    </row>
    <row r="264" spans="1:20" ht="15" customHeight="1">
      <c r="A264" s="31">
        <v>251</v>
      </c>
      <c r="B264" s="99" t="s">
        <v>1092</v>
      </c>
      <c r="C264" s="99" t="s">
        <v>1093</v>
      </c>
      <c r="D264" s="99" t="s">
        <v>26</v>
      </c>
      <c r="E264" s="99" t="s">
        <v>2173</v>
      </c>
      <c r="F264" s="32">
        <v>2531446826001</v>
      </c>
      <c r="G264" s="88">
        <v>-0.14</v>
      </c>
      <c r="H264" s="32">
        <v>106863585578</v>
      </c>
      <c r="I264" s="83">
        <v>-0.36</v>
      </c>
      <c r="J264" s="32">
        <v>13245739214077</v>
      </c>
      <c r="K264" s="83">
        <v>0.18</v>
      </c>
      <c r="L264" s="32">
        <v>712802518325</v>
      </c>
      <c r="M264" s="89">
        <v>0.14</v>
      </c>
      <c r="N264" s="32">
        <v>1556</v>
      </c>
      <c r="O264" s="86">
        <v>0.022</v>
      </c>
      <c r="P264" s="86">
        <v>0.043</v>
      </c>
      <c r="Q264" s="32">
        <v>18200</v>
      </c>
      <c r="R264" s="99">
        <v>11.7</v>
      </c>
      <c r="S264" s="32">
        <v>1356482</v>
      </c>
      <c r="T264" s="99" t="s">
        <v>2061</v>
      </c>
    </row>
    <row r="265" spans="1:20" ht="15" customHeight="1">
      <c r="A265" s="31">
        <v>252</v>
      </c>
      <c r="B265" s="99" t="s">
        <v>2180</v>
      </c>
      <c r="C265" s="99" t="s">
        <v>3798</v>
      </c>
      <c r="D265" s="99" t="s">
        <v>26</v>
      </c>
      <c r="E265" s="99" t="s">
        <v>2113</v>
      </c>
      <c r="F265" s="32">
        <v>1505169970816</v>
      </c>
      <c r="G265" s="87">
        <v>0.02</v>
      </c>
      <c r="H265" s="32">
        <v>79226757444</v>
      </c>
      <c r="I265" s="89">
        <v>-0.56</v>
      </c>
      <c r="J265" s="32">
        <v>8360550696921</v>
      </c>
      <c r="K265" s="89">
        <v>-0.14</v>
      </c>
      <c r="L265" s="32">
        <v>426766937881</v>
      </c>
      <c r="M265" s="89">
        <v>-0.51</v>
      </c>
      <c r="N265" s="32">
        <v>1224</v>
      </c>
      <c r="O265" s="34">
        <v>0.016</v>
      </c>
      <c r="P265" s="34">
        <v>0.049</v>
      </c>
      <c r="Q265" s="32">
        <v>29500</v>
      </c>
      <c r="R265" s="99">
        <v>24.1</v>
      </c>
      <c r="S265" s="32">
        <v>1247824</v>
      </c>
      <c r="T265" s="99" t="s">
        <v>2061</v>
      </c>
    </row>
    <row r="266" spans="1:20" ht="15" customHeight="1">
      <c r="A266" s="31">
        <v>253</v>
      </c>
      <c r="B266" s="99" t="s">
        <v>1104</v>
      </c>
      <c r="C266" s="99" t="s">
        <v>1105</v>
      </c>
      <c r="D266" s="99" t="s">
        <v>26</v>
      </c>
      <c r="E266" s="99" t="s">
        <v>3495</v>
      </c>
      <c r="F266" s="32">
        <v>227404583567</v>
      </c>
      <c r="G266" s="83">
        <v>-0.03</v>
      </c>
      <c r="H266" s="32">
        <v>53391042326</v>
      </c>
      <c r="I266" s="89">
        <v>0.07</v>
      </c>
      <c r="J266" s="32">
        <v>1061403186909</v>
      </c>
      <c r="K266" s="89">
        <v>0.17</v>
      </c>
      <c r="L266" s="32">
        <v>237479827939</v>
      </c>
      <c r="M266" s="89">
        <v>0.38</v>
      </c>
      <c r="N266" s="32">
        <v>12783</v>
      </c>
      <c r="O266" s="34">
        <v>0.19</v>
      </c>
      <c r="P266" s="34">
        <v>0.289</v>
      </c>
      <c r="Q266" s="32">
        <v>147000</v>
      </c>
      <c r="R266" s="99">
        <v>11.5</v>
      </c>
      <c r="S266" s="32">
        <v>401</v>
      </c>
      <c r="T266" s="99" t="s">
        <v>3418</v>
      </c>
    </row>
    <row r="267" spans="1:20" ht="15" customHeight="1">
      <c r="A267" s="31">
        <v>254</v>
      </c>
      <c r="B267" s="99" t="s">
        <v>1106</v>
      </c>
      <c r="C267" s="99" t="s">
        <v>1107</v>
      </c>
      <c r="D267" s="99" t="s">
        <v>26</v>
      </c>
      <c r="E267" s="99" t="s">
        <v>2108</v>
      </c>
      <c r="F267" s="32">
        <v>192274233970</v>
      </c>
      <c r="G267" s="87">
        <v>-0.69</v>
      </c>
      <c r="H267" s="32">
        <v>22438945592</v>
      </c>
      <c r="I267" s="89">
        <v>-0.92</v>
      </c>
      <c r="J267" s="32">
        <v>1071400665472</v>
      </c>
      <c r="K267" s="83">
        <v>-0.71</v>
      </c>
      <c r="L267" s="32">
        <v>912695905227</v>
      </c>
      <c r="M267" s="89">
        <v>-0.52</v>
      </c>
      <c r="N267" s="32">
        <v>1316</v>
      </c>
      <c r="O267" s="34">
        <v>0.038</v>
      </c>
      <c r="P267" s="34">
        <v>0.097</v>
      </c>
      <c r="Q267" s="32">
        <v>13950</v>
      </c>
      <c r="R267" s="99">
        <v>10.6</v>
      </c>
      <c r="S267" s="32">
        <v>7810361</v>
      </c>
      <c r="T267" s="99" t="s">
        <v>2061</v>
      </c>
    </row>
    <row r="268" spans="1:20" ht="15" customHeight="1">
      <c r="A268" s="31">
        <v>255</v>
      </c>
      <c r="B268" s="99" t="s">
        <v>1114</v>
      </c>
      <c r="C268" s="99" t="s">
        <v>3762</v>
      </c>
      <c r="D268" s="99" t="s">
        <v>26</v>
      </c>
      <c r="E268" s="99" t="s">
        <v>2135</v>
      </c>
      <c r="F268" s="32">
        <v>4245772970879</v>
      </c>
      <c r="G268" s="83">
        <v>-0.12</v>
      </c>
      <c r="H268" s="32">
        <v>39696649729</v>
      </c>
      <c r="I268" s="83">
        <v>-0.55</v>
      </c>
      <c r="J268" s="32">
        <v>17095351819715</v>
      </c>
      <c r="K268" s="88">
        <v>-0.06</v>
      </c>
      <c r="L268" s="32">
        <v>128796408163</v>
      </c>
      <c r="M268" s="83">
        <v>-0.6</v>
      </c>
      <c r="N268" s="32">
        <v>1008</v>
      </c>
      <c r="O268" s="34">
        <v>0.011</v>
      </c>
      <c r="P268" s="34">
        <v>0.049</v>
      </c>
      <c r="Q268" s="32">
        <v>25000</v>
      </c>
      <c r="R268" s="99">
        <v>24.8</v>
      </c>
      <c r="S268" s="32">
        <v>871667</v>
      </c>
      <c r="T268" s="99" t="s">
        <v>2061</v>
      </c>
    </row>
    <row r="269" spans="1:20" ht="15" customHeight="1">
      <c r="A269" s="31">
        <v>256</v>
      </c>
      <c r="B269" s="99" t="s">
        <v>1118</v>
      </c>
      <c r="C269" s="99" t="s">
        <v>2184</v>
      </c>
      <c r="D269" s="99" t="s">
        <v>26</v>
      </c>
      <c r="E269" s="99" t="s">
        <v>2110</v>
      </c>
      <c r="F269" s="32">
        <v>955836446310</v>
      </c>
      <c r="G269" s="83">
        <v>-0.02</v>
      </c>
      <c r="H269" s="32">
        <v>30460872442</v>
      </c>
      <c r="I269" s="89">
        <v>-0.04</v>
      </c>
      <c r="J269" s="32">
        <v>3990059645735</v>
      </c>
      <c r="K269" s="83">
        <v>0.14</v>
      </c>
      <c r="L269" s="32">
        <v>125290204190</v>
      </c>
      <c r="M269" s="83">
        <v>0.03</v>
      </c>
      <c r="N269" s="32">
        <v>1969</v>
      </c>
      <c r="O269" s="34">
        <v>0.046</v>
      </c>
      <c r="P269" s="34">
        <v>0.144</v>
      </c>
      <c r="Q269" s="32">
        <v>15750</v>
      </c>
      <c r="R269" s="99">
        <v>8</v>
      </c>
      <c r="S269" s="32">
        <v>16547</v>
      </c>
      <c r="T269" s="99" t="s">
        <v>3418</v>
      </c>
    </row>
    <row r="270" spans="1:20" ht="15" customHeight="1">
      <c r="A270" s="31">
        <v>257</v>
      </c>
      <c r="B270" s="99" t="s">
        <v>1120</v>
      </c>
      <c r="C270" s="99" t="s">
        <v>1121</v>
      </c>
      <c r="D270" s="99" t="s">
        <v>26</v>
      </c>
      <c r="E270" s="99" t="s">
        <v>2110</v>
      </c>
      <c r="F270" s="32">
        <v>2291291467142</v>
      </c>
      <c r="G270" s="83">
        <v>-0.14</v>
      </c>
      <c r="H270" s="32">
        <v>111443503302</v>
      </c>
      <c r="I270" s="83">
        <v>0.27</v>
      </c>
      <c r="J270" s="32">
        <v>10903361242172</v>
      </c>
      <c r="K270" s="87">
        <v>0.13</v>
      </c>
      <c r="L270" s="32">
        <v>436561290352</v>
      </c>
      <c r="M270" s="88">
        <v>0.46</v>
      </c>
      <c r="N270" s="32">
        <v>4836</v>
      </c>
      <c r="O270" s="34">
        <v>0.117</v>
      </c>
      <c r="P270" s="34">
        <v>0.284</v>
      </c>
      <c r="Q270" s="32">
        <v>36750</v>
      </c>
      <c r="R270" s="99">
        <v>7.6</v>
      </c>
      <c r="S270" s="32">
        <v>9493</v>
      </c>
      <c r="T270" s="99" t="s">
        <v>3418</v>
      </c>
    </row>
    <row r="271" spans="1:20" ht="15" customHeight="1">
      <c r="A271" s="31">
        <v>258</v>
      </c>
      <c r="B271" s="99" t="s">
        <v>1122</v>
      </c>
      <c r="C271" s="99" t="s">
        <v>1123</v>
      </c>
      <c r="D271" s="99" t="s">
        <v>26</v>
      </c>
      <c r="E271" s="99" t="s">
        <v>2119</v>
      </c>
      <c r="F271" s="32">
        <v>876983266816</v>
      </c>
      <c r="G271" s="83">
        <v>0.08</v>
      </c>
      <c r="H271" s="32">
        <v>54882795260</v>
      </c>
      <c r="I271" s="83">
        <v>-0.22</v>
      </c>
      <c r="J271" s="32">
        <v>3182407492708</v>
      </c>
      <c r="K271" s="83">
        <v>0.02</v>
      </c>
      <c r="L271" s="32">
        <v>188018197369</v>
      </c>
      <c r="M271" s="89">
        <v>-0.49</v>
      </c>
      <c r="N271" s="32">
        <v>1697</v>
      </c>
      <c r="O271" s="34">
        <v>0.028</v>
      </c>
      <c r="P271" s="34">
        <v>0.107</v>
      </c>
      <c r="Q271" s="32">
        <v>26300</v>
      </c>
      <c r="R271" s="99">
        <v>15.5</v>
      </c>
      <c r="S271" s="32">
        <v>2108</v>
      </c>
      <c r="T271" s="99" t="s">
        <v>3418</v>
      </c>
    </row>
    <row r="272" spans="1:20" ht="15" customHeight="1">
      <c r="A272" s="31">
        <v>259</v>
      </c>
      <c r="B272" s="99" t="s">
        <v>3128</v>
      </c>
      <c r="C272" s="99" t="s">
        <v>3129</v>
      </c>
      <c r="D272" s="99" t="s">
        <v>26</v>
      </c>
      <c r="E272" s="99" t="s">
        <v>2123</v>
      </c>
      <c r="F272" s="32">
        <v>11448520674969</v>
      </c>
      <c r="G272" s="89">
        <v>0.05</v>
      </c>
      <c r="H272" s="32">
        <v>620883892685</v>
      </c>
      <c r="I272" s="83">
        <v>-0.26</v>
      </c>
      <c r="J272" s="32">
        <v>47823042008884</v>
      </c>
      <c r="K272" s="83">
        <v>0.21</v>
      </c>
      <c r="L272" s="32">
        <v>2137358871967</v>
      </c>
      <c r="M272" s="83">
        <v>-0.33</v>
      </c>
      <c r="N272" s="32">
        <v>1871</v>
      </c>
      <c r="O272" s="34">
        <v>0.031</v>
      </c>
      <c r="P272" s="34">
        <v>0.117</v>
      </c>
      <c r="Q272" s="32">
        <v>23200</v>
      </c>
      <c r="R272" s="99">
        <v>12.4</v>
      </c>
      <c r="S272" s="32">
        <v>23031</v>
      </c>
      <c r="T272" s="99" t="s">
        <v>2061</v>
      </c>
    </row>
    <row r="273" spans="1:20" ht="15" customHeight="1">
      <c r="A273" s="31">
        <v>260</v>
      </c>
      <c r="B273" s="99" t="s">
        <v>1128</v>
      </c>
      <c r="C273" s="99" t="s">
        <v>3019</v>
      </c>
      <c r="D273" s="99" t="s">
        <v>26</v>
      </c>
      <c r="E273" s="99" t="s">
        <v>2113</v>
      </c>
      <c r="F273" s="32">
        <v>346848554312</v>
      </c>
      <c r="G273" s="89">
        <v>-0.17</v>
      </c>
      <c r="H273" s="32">
        <v>2166645357</v>
      </c>
      <c r="I273" s="89">
        <v>-0.66</v>
      </c>
      <c r="J273" s="32">
        <v>1846268723564</v>
      </c>
      <c r="K273" s="87">
        <v>0.69</v>
      </c>
      <c r="L273" s="32">
        <v>14834181203</v>
      </c>
      <c r="M273" s="83">
        <v>-0.74</v>
      </c>
      <c r="N273" s="32">
        <v>299</v>
      </c>
      <c r="O273" s="34">
        <v>0.006</v>
      </c>
      <c r="P273" s="34">
        <v>0.023</v>
      </c>
      <c r="Q273" s="32">
        <v>5970</v>
      </c>
      <c r="R273" s="99">
        <v>20</v>
      </c>
      <c r="S273" s="32">
        <v>49093</v>
      </c>
      <c r="T273" s="99" t="s">
        <v>2061</v>
      </c>
    </row>
    <row r="274" spans="1:20" ht="15" customHeight="1">
      <c r="A274" s="31">
        <v>261</v>
      </c>
      <c r="B274" s="99" t="s">
        <v>1134</v>
      </c>
      <c r="C274" s="99" t="s">
        <v>1135</v>
      </c>
      <c r="D274" s="99" t="s">
        <v>26</v>
      </c>
      <c r="E274" s="99" t="s">
        <v>2122</v>
      </c>
      <c r="F274" s="32">
        <v>326268558288</v>
      </c>
      <c r="G274" s="83">
        <v>-0.11</v>
      </c>
      <c r="H274" s="32">
        <v>233519638189</v>
      </c>
      <c r="I274" s="89">
        <v>-0.22</v>
      </c>
      <c r="J274" s="32">
        <v>1669299593174</v>
      </c>
      <c r="K274" s="89">
        <v>-0.18</v>
      </c>
      <c r="L274" s="32">
        <v>861630067303</v>
      </c>
      <c r="M274" s="89">
        <v>0.09</v>
      </c>
      <c r="N274" s="32">
        <v>6043</v>
      </c>
      <c r="O274" s="34">
        <v>0.134</v>
      </c>
      <c r="P274" s="34">
        <v>0.232</v>
      </c>
      <c r="Q274" s="32">
        <v>42300</v>
      </c>
      <c r="R274" s="99">
        <v>7</v>
      </c>
      <c r="S274" s="32">
        <v>356928</v>
      </c>
      <c r="T274" s="99" t="s">
        <v>2061</v>
      </c>
    </row>
    <row r="275" spans="1:20" ht="15" customHeight="1">
      <c r="A275" s="31">
        <v>262</v>
      </c>
      <c r="B275" s="99" t="s">
        <v>1142</v>
      </c>
      <c r="C275" s="99" t="s">
        <v>1143</v>
      </c>
      <c r="D275" s="99" t="s">
        <v>26</v>
      </c>
      <c r="E275" s="99" t="s">
        <v>3501</v>
      </c>
      <c r="F275" s="32">
        <v>134798107092</v>
      </c>
      <c r="G275" s="88">
        <v>-0.34</v>
      </c>
      <c r="H275" s="32">
        <v>47038056</v>
      </c>
      <c r="I275" s="89">
        <v>-0.97</v>
      </c>
      <c r="J275" s="32">
        <v>723323924904</v>
      </c>
      <c r="K275" s="83">
        <v>-0.17</v>
      </c>
      <c r="L275" s="32">
        <v>1358167803</v>
      </c>
      <c r="M275" s="89">
        <v>0.28</v>
      </c>
      <c r="N275" s="32">
        <v>96</v>
      </c>
      <c r="O275" s="34">
        <v>0.005</v>
      </c>
      <c r="P275" s="34">
        <v>0.011</v>
      </c>
      <c r="Q275" s="32">
        <v>4500</v>
      </c>
      <c r="R275" s="99">
        <v>47.1</v>
      </c>
      <c r="S275" s="32">
        <v>5122</v>
      </c>
      <c r="T275" s="99" t="s">
        <v>3418</v>
      </c>
    </row>
    <row r="276" spans="1:20" ht="15" customHeight="1">
      <c r="A276" s="31">
        <v>263</v>
      </c>
      <c r="B276" s="99" t="s">
        <v>1150</v>
      </c>
      <c r="C276" s="99" t="s">
        <v>1151</v>
      </c>
      <c r="D276" s="99" t="s">
        <v>26</v>
      </c>
      <c r="E276" s="99" t="s">
        <v>2160</v>
      </c>
      <c r="F276" s="32">
        <v>187840840704</v>
      </c>
      <c r="G276" s="83">
        <v>0.03</v>
      </c>
      <c r="H276" s="32">
        <v>5954295907</v>
      </c>
      <c r="I276" s="89">
        <v>9.81</v>
      </c>
      <c r="J276" s="32">
        <v>826418146433</v>
      </c>
      <c r="K276" s="88">
        <v>0.27</v>
      </c>
      <c r="L276" s="32">
        <v>28359902374</v>
      </c>
      <c r="M276" s="89">
        <v>0.77</v>
      </c>
      <c r="N276" s="32">
        <v>1225</v>
      </c>
      <c r="O276" s="34">
        <v>0.057</v>
      </c>
      <c r="P276" s="34">
        <v>0.094</v>
      </c>
      <c r="Q276" s="32">
        <v>9800</v>
      </c>
      <c r="R276" s="99">
        <v>8</v>
      </c>
      <c r="S276" s="32">
        <v>855</v>
      </c>
      <c r="T276" s="99" t="s">
        <v>3418</v>
      </c>
    </row>
    <row r="277" spans="1:20" ht="15" customHeight="1">
      <c r="A277" s="31">
        <v>264</v>
      </c>
      <c r="B277" s="99" t="s">
        <v>2883</v>
      </c>
      <c r="C277" s="99" t="s">
        <v>2884</v>
      </c>
      <c r="D277" s="99" t="s">
        <v>26</v>
      </c>
      <c r="E277" s="99" t="s">
        <v>2102</v>
      </c>
      <c r="F277" s="32">
        <v>638854433934</v>
      </c>
      <c r="G277" s="89">
        <v>-0.09</v>
      </c>
      <c r="H277" s="32">
        <v>9541595590</v>
      </c>
      <c r="I277" s="89">
        <v>-0.42</v>
      </c>
      <c r="J277" s="32">
        <v>2845547657117</v>
      </c>
      <c r="K277" s="83">
        <v>0.05</v>
      </c>
      <c r="L277" s="32">
        <v>17470725073</v>
      </c>
      <c r="M277" s="87">
        <v>-0.88</v>
      </c>
      <c r="N277" s="32">
        <v>238</v>
      </c>
      <c r="O277" s="86">
        <v>0.005</v>
      </c>
      <c r="P277" s="86">
        <v>0.014</v>
      </c>
      <c r="Q277" s="32">
        <v>4760</v>
      </c>
      <c r="R277" s="99">
        <v>20</v>
      </c>
      <c r="S277" s="32">
        <v>164157</v>
      </c>
      <c r="T277" s="99" t="s">
        <v>2061</v>
      </c>
    </row>
    <row r="278" spans="1:20" ht="15" customHeight="1">
      <c r="A278" s="31">
        <v>265</v>
      </c>
      <c r="B278" s="99" t="s">
        <v>2181</v>
      </c>
      <c r="C278" s="99" t="s">
        <v>2182</v>
      </c>
      <c r="D278" s="99" t="s">
        <v>26</v>
      </c>
      <c r="E278" s="99" t="s">
        <v>2183</v>
      </c>
      <c r="F278" s="32">
        <v>67432313620139</v>
      </c>
      <c r="G278" s="87">
        <v>0.01</v>
      </c>
      <c r="H278" s="32">
        <v>666972393530</v>
      </c>
      <c r="I278" s="89">
        <v>0.51</v>
      </c>
      <c r="J278" s="32">
        <v>304492693070359</v>
      </c>
      <c r="K278" s="83">
        <v>0.54</v>
      </c>
      <c r="L278" s="32">
        <v>2137067978873</v>
      </c>
      <c r="M278" s="89">
        <v>-0.24</v>
      </c>
      <c r="N278" s="32">
        <v>1461</v>
      </c>
      <c r="O278" s="34">
        <v>0.03</v>
      </c>
      <c r="P278" s="34">
        <v>0.07</v>
      </c>
      <c r="Q278" s="32">
        <v>37550</v>
      </c>
      <c r="R278" s="99">
        <v>26</v>
      </c>
      <c r="S278" s="32">
        <v>572679</v>
      </c>
      <c r="T278" s="99" t="s">
        <v>2065</v>
      </c>
    </row>
    <row r="279" spans="1:20" ht="15" customHeight="1">
      <c r="A279" s="31">
        <v>266</v>
      </c>
      <c r="B279" s="99" t="s">
        <v>3008</v>
      </c>
      <c r="C279" s="99" t="s">
        <v>3368</v>
      </c>
      <c r="D279" s="99" t="s">
        <v>26</v>
      </c>
      <c r="E279" s="99" t="s">
        <v>2110</v>
      </c>
      <c r="F279" s="32">
        <v>519593296267</v>
      </c>
      <c r="G279" s="89">
        <v>-0.07</v>
      </c>
      <c r="H279" s="32">
        <v>1123782049</v>
      </c>
      <c r="I279" s="89">
        <v>-0.04</v>
      </c>
      <c r="J279" s="32">
        <v>1980069331811</v>
      </c>
      <c r="K279" s="89">
        <v>0.12</v>
      </c>
      <c r="L279" s="32">
        <v>-12802316739</v>
      </c>
      <c r="M279" s="89">
        <v>0.82</v>
      </c>
      <c r="N279" s="32">
        <v>167</v>
      </c>
      <c r="O279" s="34">
        <v>0.005</v>
      </c>
      <c r="P279" s="34">
        <v>0.012</v>
      </c>
      <c r="Q279" s="32">
        <v>10350</v>
      </c>
      <c r="R279" s="99">
        <v>62.1</v>
      </c>
      <c r="S279" s="32">
        <v>334</v>
      </c>
      <c r="T279" s="99" t="s">
        <v>3418</v>
      </c>
    </row>
    <row r="280" spans="1:20" ht="15" customHeight="1">
      <c r="A280" s="31">
        <v>267</v>
      </c>
      <c r="B280" s="99" t="s">
        <v>1164</v>
      </c>
      <c r="C280" s="99" t="s">
        <v>3427</v>
      </c>
      <c r="D280" s="99" t="s">
        <v>26</v>
      </c>
      <c r="E280" s="99" t="s">
        <v>2185</v>
      </c>
      <c r="F280" s="32">
        <v>169723030319</v>
      </c>
      <c r="G280" s="89">
        <v>0.25</v>
      </c>
      <c r="H280" s="32">
        <v>3543102663</v>
      </c>
      <c r="I280" s="89">
        <v>0.1</v>
      </c>
      <c r="J280" s="32">
        <v>744064512228</v>
      </c>
      <c r="K280" s="83">
        <v>1.53</v>
      </c>
      <c r="L280" s="32">
        <v>13573344287</v>
      </c>
      <c r="M280" s="89">
        <v>0.84</v>
      </c>
      <c r="N280" s="32">
        <v>1249</v>
      </c>
      <c r="O280" s="34">
        <v>0.024</v>
      </c>
      <c r="P280" s="34">
        <v>0.082</v>
      </c>
      <c r="Q280" s="32">
        <v>9990</v>
      </c>
      <c r="R280" s="99">
        <v>8</v>
      </c>
      <c r="S280" s="32">
        <v>112</v>
      </c>
      <c r="T280" s="99" t="s">
        <v>3418</v>
      </c>
    </row>
    <row r="281" spans="1:20" ht="15" customHeight="1">
      <c r="A281" s="31">
        <v>268</v>
      </c>
      <c r="B281" s="99" t="s">
        <v>1168</v>
      </c>
      <c r="C281" s="99" t="s">
        <v>1169</v>
      </c>
      <c r="D281" s="99" t="s">
        <v>26</v>
      </c>
      <c r="E281" s="99" t="s">
        <v>2159</v>
      </c>
      <c r="F281" s="32">
        <v>9795686496433</v>
      </c>
      <c r="G281" s="89">
        <v>-0.03</v>
      </c>
      <c r="H281" s="32">
        <v>748593747032</v>
      </c>
      <c r="I281" s="89">
        <v>0.04</v>
      </c>
      <c r="J281" s="32">
        <v>33529423803001</v>
      </c>
      <c r="K281" s="83">
        <v>0.49</v>
      </c>
      <c r="L281" s="32">
        <v>1834317366868</v>
      </c>
      <c r="M281" s="89">
        <v>0.48</v>
      </c>
      <c r="N281" s="32">
        <v>5357</v>
      </c>
      <c r="O281" s="34">
        <v>0.148</v>
      </c>
      <c r="P281" s="34">
        <v>0.215</v>
      </c>
      <c r="Q281" s="32">
        <v>75000</v>
      </c>
      <c r="R281" s="99">
        <v>14</v>
      </c>
      <c r="S281" s="32">
        <v>397438</v>
      </c>
      <c r="T281" s="99" t="s">
        <v>2065</v>
      </c>
    </row>
    <row r="282" spans="1:20" ht="15" customHeight="1">
      <c r="A282" s="31">
        <v>269</v>
      </c>
      <c r="B282" s="99" t="s">
        <v>1170</v>
      </c>
      <c r="C282" s="99" t="s">
        <v>1171</v>
      </c>
      <c r="D282" s="99" t="s">
        <v>26</v>
      </c>
      <c r="E282" s="99" t="s">
        <v>2147</v>
      </c>
      <c r="F282" s="32">
        <v>1645114372387</v>
      </c>
      <c r="G282" s="83">
        <v>-0.62</v>
      </c>
      <c r="H282" s="32">
        <v>-186829658493</v>
      </c>
      <c r="I282" s="88">
        <v>-3.66</v>
      </c>
      <c r="J282" s="32">
        <v>10176756105480</v>
      </c>
      <c r="K282" s="83">
        <v>-0.34</v>
      </c>
      <c r="L282" s="32">
        <v>-1456797113270</v>
      </c>
      <c r="M282" s="83">
        <v>-8.47</v>
      </c>
      <c r="N282" s="32">
        <v>-4990</v>
      </c>
      <c r="O282" s="34">
        <v>-0.115</v>
      </c>
      <c r="P282" s="34">
        <v>-0.501</v>
      </c>
      <c r="Q282" s="32">
        <v>4990</v>
      </c>
      <c r="R282" s="99">
        <v>-1</v>
      </c>
      <c r="S282" s="32">
        <v>93914</v>
      </c>
      <c r="T282" s="99" t="s">
        <v>2061</v>
      </c>
    </row>
    <row r="283" spans="1:20" ht="15" customHeight="1">
      <c r="A283" s="31">
        <v>270</v>
      </c>
      <c r="B283" s="99" t="s">
        <v>3148</v>
      </c>
      <c r="C283" s="99" t="s">
        <v>3149</v>
      </c>
      <c r="D283" s="99" t="s">
        <v>26</v>
      </c>
      <c r="E283" s="99" t="s">
        <v>2123</v>
      </c>
      <c r="F283" s="32">
        <v>7424374923419</v>
      </c>
      <c r="G283" s="90">
        <v>0.05</v>
      </c>
      <c r="H283" s="32">
        <v>649978204526</v>
      </c>
      <c r="I283" s="88">
        <v>-0.19</v>
      </c>
      <c r="J283" s="32">
        <v>28598020458756</v>
      </c>
      <c r="K283" s="89">
        <v>0.19</v>
      </c>
      <c r="L283" s="32">
        <v>2169560432660</v>
      </c>
      <c r="M283" s="89">
        <v>-0.04</v>
      </c>
      <c r="N283" s="32">
        <v>728</v>
      </c>
      <c r="O283" s="34">
        <v>0.03</v>
      </c>
      <c r="P283" s="34">
        <v>0.052</v>
      </c>
      <c r="Q283" s="32">
        <v>13400</v>
      </c>
      <c r="R283" s="99">
        <v>18.4</v>
      </c>
      <c r="S283" s="32">
        <v>6033767</v>
      </c>
      <c r="T283" s="99" t="s">
        <v>2061</v>
      </c>
    </row>
    <row r="284" spans="1:20" ht="15" customHeight="1">
      <c r="A284" s="31">
        <v>271</v>
      </c>
      <c r="B284" s="99" t="s">
        <v>1178</v>
      </c>
      <c r="C284" s="99" t="s">
        <v>1179</v>
      </c>
      <c r="D284" s="99" t="s">
        <v>26</v>
      </c>
      <c r="E284" s="99" t="s">
        <v>2123</v>
      </c>
      <c r="F284" s="32">
        <v>1310592318570</v>
      </c>
      <c r="G284" s="89">
        <v>0.22</v>
      </c>
      <c r="H284" s="32">
        <v>39888605239</v>
      </c>
      <c r="I284" s="83">
        <v>-0.5</v>
      </c>
      <c r="J284" s="32">
        <v>5348994175828</v>
      </c>
      <c r="K284" s="83">
        <v>0.38</v>
      </c>
      <c r="L284" s="32">
        <v>332110917506</v>
      </c>
      <c r="M284" s="83">
        <v>0.45</v>
      </c>
      <c r="N284" s="32">
        <v>1033</v>
      </c>
      <c r="O284" s="34">
        <v>0.058</v>
      </c>
      <c r="P284" s="34">
        <v>0.066</v>
      </c>
      <c r="Q284" s="32">
        <v>15500</v>
      </c>
      <c r="R284" s="99">
        <v>15</v>
      </c>
      <c r="S284" s="32">
        <v>192380</v>
      </c>
      <c r="T284" s="99" t="s">
        <v>2061</v>
      </c>
    </row>
    <row r="285" spans="1:20" ht="15" customHeight="1">
      <c r="A285" s="31">
        <v>272</v>
      </c>
      <c r="B285" s="99" t="s">
        <v>3428</v>
      </c>
      <c r="C285" s="99" t="s">
        <v>3429</v>
      </c>
      <c r="D285" s="99" t="s">
        <v>26</v>
      </c>
      <c r="E285" s="99" t="s">
        <v>2135</v>
      </c>
      <c r="F285" s="32">
        <v>3832949376823</v>
      </c>
      <c r="G285" s="90">
        <v>0.63</v>
      </c>
      <c r="H285" s="32">
        <v>198804315298</v>
      </c>
      <c r="I285" s="87">
        <v>13.57</v>
      </c>
      <c r="J285" s="32">
        <v>8834683490085</v>
      </c>
      <c r="K285" s="83">
        <v>0.39</v>
      </c>
      <c r="L285" s="32">
        <v>-14336084837</v>
      </c>
      <c r="M285" s="89">
        <v>-1.05</v>
      </c>
      <c r="N285" s="32">
        <v>-127</v>
      </c>
      <c r="O285" s="34">
        <v>-0.002</v>
      </c>
      <c r="P285" s="34">
        <v>-0.01</v>
      </c>
      <c r="Q285" s="32">
        <v>11950</v>
      </c>
      <c r="R285" s="99">
        <v>-94.1</v>
      </c>
      <c r="S285" s="32">
        <v>1921810</v>
      </c>
      <c r="T285" s="99" t="s">
        <v>2061</v>
      </c>
    </row>
    <row r="286" spans="1:20" ht="15" customHeight="1">
      <c r="A286" s="31">
        <v>273</v>
      </c>
      <c r="B286" s="99" t="s">
        <v>1210</v>
      </c>
      <c r="C286" s="99" t="s">
        <v>2885</v>
      </c>
      <c r="D286" s="99" t="s">
        <v>26</v>
      </c>
      <c r="E286" s="99" t="s">
        <v>2143</v>
      </c>
      <c r="F286" s="32">
        <v>1409454206298</v>
      </c>
      <c r="G286" s="88">
        <v>-0.18</v>
      </c>
      <c r="H286" s="32">
        <v>62362118838</v>
      </c>
      <c r="I286" s="88">
        <v>-0.57</v>
      </c>
      <c r="J286" s="32">
        <v>6576998923148</v>
      </c>
      <c r="K286" s="83">
        <v>-0.04</v>
      </c>
      <c r="L286" s="32">
        <v>418943378249</v>
      </c>
      <c r="M286" s="87">
        <v>-0.26</v>
      </c>
      <c r="N286" s="32">
        <v>6026</v>
      </c>
      <c r="O286" s="34">
        <v>0.077</v>
      </c>
      <c r="P286" s="34">
        <v>0.149</v>
      </c>
      <c r="Q286" s="32">
        <v>47000</v>
      </c>
      <c r="R286" s="99">
        <v>7.8</v>
      </c>
      <c r="S286" s="32">
        <v>321322</v>
      </c>
      <c r="T286" s="99" t="s">
        <v>2061</v>
      </c>
    </row>
    <row r="287" spans="1:20" ht="15" customHeight="1">
      <c r="A287" s="31">
        <v>274</v>
      </c>
      <c r="B287" s="99" t="s">
        <v>1212</v>
      </c>
      <c r="C287" s="99" t="s">
        <v>3799</v>
      </c>
      <c r="D287" s="99" t="s">
        <v>26</v>
      </c>
      <c r="E287" s="99" t="s">
        <v>2113</v>
      </c>
      <c r="F287" s="32">
        <v>36546645867</v>
      </c>
      <c r="G287" s="89">
        <v>4</v>
      </c>
      <c r="H287" s="32">
        <v>7839836221</v>
      </c>
      <c r="I287" s="87">
        <v>-0.46</v>
      </c>
      <c r="J287" s="32">
        <v>64006208225</v>
      </c>
      <c r="K287" s="83">
        <v>8.53</v>
      </c>
      <c r="L287" s="32">
        <v>-58087381806</v>
      </c>
      <c r="M287" s="83">
        <v>-2</v>
      </c>
      <c r="N287" s="32">
        <v>-1649</v>
      </c>
      <c r="O287" s="34">
        <v>-0.049</v>
      </c>
      <c r="P287" s="34">
        <v>-0.108</v>
      </c>
      <c r="Q287" s="32">
        <v>6100</v>
      </c>
      <c r="R287" s="99">
        <v>-3.7</v>
      </c>
      <c r="S287" s="32">
        <v>72123</v>
      </c>
      <c r="T287" s="99" t="s">
        <v>2061</v>
      </c>
    </row>
    <row r="288" spans="1:20" ht="15" customHeight="1">
      <c r="A288" s="31">
        <v>275</v>
      </c>
      <c r="B288" s="99" t="s">
        <v>1226</v>
      </c>
      <c r="C288" s="99" t="s">
        <v>3800</v>
      </c>
      <c r="D288" s="99" t="s">
        <v>26</v>
      </c>
      <c r="E288" s="99" t="s">
        <v>2108</v>
      </c>
      <c r="F288" s="32">
        <v>7097002895</v>
      </c>
      <c r="G288" s="83">
        <v>-0.7</v>
      </c>
      <c r="H288" s="32">
        <v>-219794363</v>
      </c>
      <c r="I288" s="88">
        <v>0.9</v>
      </c>
      <c r="J288" s="32">
        <v>45061782546</v>
      </c>
      <c r="K288" s="89">
        <v>-0.59</v>
      </c>
      <c r="L288" s="32">
        <v>-113548971856</v>
      </c>
      <c r="M288" s="83">
        <v>-4.69</v>
      </c>
      <c r="N288" s="32">
        <v>-1116</v>
      </c>
      <c r="O288" s="34">
        <v>-0.141</v>
      </c>
      <c r="P288" s="34">
        <v>-0.209</v>
      </c>
      <c r="Q288" s="32">
        <v>3570</v>
      </c>
      <c r="R288" s="99">
        <v>-3.2</v>
      </c>
      <c r="S288" s="32">
        <v>152696</v>
      </c>
      <c r="T288" s="99" t="s">
        <v>2061</v>
      </c>
    </row>
    <row r="289" spans="1:20" ht="15" customHeight="1">
      <c r="A289" s="31">
        <v>276</v>
      </c>
      <c r="B289" s="99" t="s">
        <v>1248</v>
      </c>
      <c r="C289" s="99" t="s">
        <v>1249</v>
      </c>
      <c r="D289" s="99" t="s">
        <v>26</v>
      </c>
      <c r="E289" s="99" t="s">
        <v>2186</v>
      </c>
      <c r="F289" s="32">
        <v>1226637702366</v>
      </c>
      <c r="G289" s="88">
        <v>0.07</v>
      </c>
      <c r="H289" s="32">
        <v>52250907739</v>
      </c>
      <c r="I289" s="88">
        <v>0.7</v>
      </c>
      <c r="J289" s="32">
        <v>5440695762112</v>
      </c>
      <c r="K289" s="89">
        <v>0.18</v>
      </c>
      <c r="L289" s="32">
        <v>-19823284679</v>
      </c>
      <c r="M289" s="89">
        <v>-1.28</v>
      </c>
      <c r="N289" s="32">
        <v>47</v>
      </c>
      <c r="O289" s="34">
        <v>0.001</v>
      </c>
      <c r="P289" s="34">
        <v>0.002</v>
      </c>
      <c r="Q289" s="32">
        <v>22450</v>
      </c>
      <c r="R289" s="99">
        <v>474.5</v>
      </c>
      <c r="S289" s="32">
        <v>3863936</v>
      </c>
      <c r="T289" s="99" t="s">
        <v>2061</v>
      </c>
    </row>
    <row r="290" spans="1:20" ht="15" customHeight="1">
      <c r="A290" s="31">
        <v>277</v>
      </c>
      <c r="B290" s="99" t="s">
        <v>2671</v>
      </c>
      <c r="C290" s="99" t="s">
        <v>2672</v>
      </c>
      <c r="D290" s="99" t="s">
        <v>26</v>
      </c>
      <c r="E290" s="99" t="s">
        <v>2167</v>
      </c>
      <c r="F290" s="32">
        <v>304956893706</v>
      </c>
      <c r="G290" s="83">
        <v>-0.01</v>
      </c>
      <c r="H290" s="32">
        <v>47436852249</v>
      </c>
      <c r="I290" s="89">
        <v>2.23</v>
      </c>
      <c r="J290" s="32">
        <v>1491613965482</v>
      </c>
      <c r="K290" s="83">
        <v>0.21</v>
      </c>
      <c r="L290" s="32">
        <v>254141239853</v>
      </c>
      <c r="M290" s="89">
        <v>0.45</v>
      </c>
      <c r="N290" s="32">
        <v>2677</v>
      </c>
      <c r="O290" s="34">
        <v>0.101</v>
      </c>
      <c r="P290" s="34">
        <v>0.157</v>
      </c>
      <c r="Q290" s="32">
        <v>12850</v>
      </c>
      <c r="R290" s="99">
        <v>4.8</v>
      </c>
      <c r="S290" s="32">
        <v>370090</v>
      </c>
      <c r="T290" s="99" t="s">
        <v>2065</v>
      </c>
    </row>
    <row r="291" spans="1:20" ht="15" customHeight="1">
      <c r="A291" s="31">
        <v>278</v>
      </c>
      <c r="B291" s="99" t="s">
        <v>1268</v>
      </c>
      <c r="C291" s="99" t="s">
        <v>1269</v>
      </c>
      <c r="D291" s="99" t="s">
        <v>26</v>
      </c>
      <c r="E291" s="99" t="s">
        <v>2187</v>
      </c>
      <c r="F291" s="32">
        <v>2043025345033</v>
      </c>
      <c r="G291" s="83">
        <v>0.01</v>
      </c>
      <c r="H291" s="32">
        <v>240158406835</v>
      </c>
      <c r="I291" s="89">
        <v>0.24</v>
      </c>
      <c r="J291" s="32">
        <v>9068890256806</v>
      </c>
      <c r="K291" s="89">
        <v>0.18</v>
      </c>
      <c r="L291" s="32">
        <v>1160559919749</v>
      </c>
      <c r="M291" s="89">
        <v>0.34</v>
      </c>
      <c r="N291" s="32">
        <v>2667</v>
      </c>
      <c r="O291" s="34">
        <v>0.061</v>
      </c>
      <c r="P291" s="34">
        <v>0.111</v>
      </c>
      <c r="Q291" s="32">
        <v>20800</v>
      </c>
      <c r="R291" s="99">
        <v>7.8</v>
      </c>
      <c r="S291" s="32">
        <v>2089906</v>
      </c>
      <c r="T291" s="99" t="s">
        <v>2065</v>
      </c>
    </row>
    <row r="292" spans="1:20" ht="15" customHeight="1">
      <c r="A292" s="31">
        <v>279</v>
      </c>
      <c r="B292" s="99" t="s">
        <v>1288</v>
      </c>
      <c r="C292" s="99" t="s">
        <v>1289</v>
      </c>
      <c r="D292" s="99" t="s">
        <v>26</v>
      </c>
      <c r="E292" s="99" t="s">
        <v>2115</v>
      </c>
      <c r="F292" s="32">
        <v>153198926400</v>
      </c>
      <c r="G292" s="83">
        <v>2.61</v>
      </c>
      <c r="H292" s="32">
        <v>16789763336</v>
      </c>
      <c r="I292" s="83">
        <v>1.45</v>
      </c>
      <c r="J292" s="32">
        <v>470076708222</v>
      </c>
      <c r="K292" s="83">
        <v>-0.64</v>
      </c>
      <c r="L292" s="32">
        <v>-15803422765</v>
      </c>
      <c r="M292" s="89">
        <v>-0.3</v>
      </c>
      <c r="N292" s="32">
        <v>-2008</v>
      </c>
      <c r="O292" s="34">
        <v>0</v>
      </c>
      <c r="P292" s="34">
        <v>0</v>
      </c>
      <c r="Q292" s="32">
        <v>2410</v>
      </c>
      <c r="R292" s="99">
        <v>-1.2</v>
      </c>
      <c r="S292" s="32">
        <v>905802</v>
      </c>
      <c r="T292" s="99" t="s">
        <v>2061</v>
      </c>
    </row>
    <row r="293" spans="1:20" ht="15" customHeight="1">
      <c r="A293" s="31">
        <v>280</v>
      </c>
      <c r="B293" s="99" t="s">
        <v>1292</v>
      </c>
      <c r="C293" s="99" t="s">
        <v>1293</v>
      </c>
      <c r="D293" s="99" t="s">
        <v>26</v>
      </c>
      <c r="E293" s="99" t="s">
        <v>2108</v>
      </c>
      <c r="F293" s="32">
        <v>165792095069</v>
      </c>
      <c r="G293" s="83">
        <v>0.23</v>
      </c>
      <c r="H293" s="32">
        <v>906682982</v>
      </c>
      <c r="I293" s="89">
        <v>-0.93</v>
      </c>
      <c r="J293" s="32">
        <v>1304964310310</v>
      </c>
      <c r="K293" s="83">
        <v>0.56</v>
      </c>
      <c r="L293" s="32">
        <v>22446816011</v>
      </c>
      <c r="M293" s="88">
        <v>-0.64</v>
      </c>
      <c r="N293" s="32">
        <v>49</v>
      </c>
      <c r="O293" s="34">
        <v>0.001</v>
      </c>
      <c r="P293" s="34">
        <v>0.003</v>
      </c>
      <c r="Q293" s="32">
        <v>5050</v>
      </c>
      <c r="R293" s="99">
        <v>102.9</v>
      </c>
      <c r="S293" s="32">
        <v>275467</v>
      </c>
      <c r="T293" s="99" t="s">
        <v>2061</v>
      </c>
    </row>
    <row r="294" spans="1:20" ht="15" customHeight="1">
      <c r="A294" s="31">
        <v>281</v>
      </c>
      <c r="B294" s="99" t="s">
        <v>1304</v>
      </c>
      <c r="C294" s="99" t="s">
        <v>3801</v>
      </c>
      <c r="D294" s="99" t="s">
        <v>26</v>
      </c>
      <c r="E294" s="99" t="s">
        <v>2144</v>
      </c>
      <c r="F294" s="32">
        <v>2135418957158</v>
      </c>
      <c r="G294" s="83">
        <v>0.2</v>
      </c>
      <c r="H294" s="32">
        <v>182486172769</v>
      </c>
      <c r="I294" s="89">
        <v>0.42</v>
      </c>
      <c r="J294" s="32">
        <v>7263346989753</v>
      </c>
      <c r="K294" s="87">
        <v>0.22</v>
      </c>
      <c r="L294" s="32">
        <v>540339587758</v>
      </c>
      <c r="M294" s="87">
        <v>0.3</v>
      </c>
      <c r="N294" s="32">
        <v>23511</v>
      </c>
      <c r="O294" s="86">
        <v>0.079</v>
      </c>
      <c r="P294" s="86">
        <v>0.211</v>
      </c>
      <c r="Q294" s="32">
        <v>105800</v>
      </c>
      <c r="R294" s="99">
        <v>4.5</v>
      </c>
      <c r="S294" s="32">
        <v>49688</v>
      </c>
      <c r="T294" s="99" t="s">
        <v>2062</v>
      </c>
    </row>
    <row r="295" spans="1:20" ht="15" customHeight="1">
      <c r="A295" s="31">
        <v>282</v>
      </c>
      <c r="B295" s="99" t="s">
        <v>1310</v>
      </c>
      <c r="C295" s="99" t="s">
        <v>1311</v>
      </c>
      <c r="D295" s="99" t="s">
        <v>26</v>
      </c>
      <c r="E295" s="99" t="s">
        <v>2102</v>
      </c>
      <c r="F295" s="32">
        <v>580818018500</v>
      </c>
      <c r="G295" s="83">
        <v>-0.16</v>
      </c>
      <c r="H295" s="32">
        <v>587320336</v>
      </c>
      <c r="I295" s="87">
        <v>-0.91</v>
      </c>
      <c r="J295" s="32">
        <v>2737868101400</v>
      </c>
      <c r="K295" s="88">
        <v>-0.04</v>
      </c>
      <c r="L295" s="32">
        <v>13080398767</v>
      </c>
      <c r="M295" s="88">
        <v>-0.61</v>
      </c>
      <c r="N295" s="32">
        <v>141</v>
      </c>
      <c r="O295" s="34">
        <v>0.003</v>
      </c>
      <c r="P295" s="34">
        <v>0.011</v>
      </c>
      <c r="Q295" s="32">
        <v>6200</v>
      </c>
      <c r="R295" s="99">
        <v>44.1</v>
      </c>
      <c r="S295" s="32">
        <v>16112</v>
      </c>
      <c r="T295" s="99" t="s">
        <v>3418</v>
      </c>
    </row>
    <row r="296" spans="1:20" ht="15" customHeight="1">
      <c r="A296" s="31">
        <v>283</v>
      </c>
      <c r="B296" s="99" t="s">
        <v>1312</v>
      </c>
      <c r="C296" s="99" t="s">
        <v>1313</v>
      </c>
      <c r="D296" s="99" t="s">
        <v>26</v>
      </c>
      <c r="E296" s="99" t="s">
        <v>2170</v>
      </c>
      <c r="F296" s="32">
        <v>2368834902312</v>
      </c>
      <c r="G296" s="89">
        <v>0.16</v>
      </c>
      <c r="H296" s="32">
        <v>1054781852849</v>
      </c>
      <c r="I296" s="83">
        <v>0.1</v>
      </c>
      <c r="J296" s="32">
        <v>9695239223463</v>
      </c>
      <c r="K296" s="83">
        <v>0.45</v>
      </c>
      <c r="L296" s="32">
        <v>3612255791186</v>
      </c>
      <c r="M296" s="83">
        <v>0.38</v>
      </c>
      <c r="N296" s="32">
        <v>7686</v>
      </c>
      <c r="O296" s="34">
        <v>0.082</v>
      </c>
      <c r="P296" s="34">
        <v>0.147</v>
      </c>
      <c r="Q296" s="32">
        <v>66100</v>
      </c>
      <c r="R296" s="99">
        <v>8.6</v>
      </c>
      <c r="S296" s="32">
        <v>285549</v>
      </c>
      <c r="T296" s="99" t="s">
        <v>2062</v>
      </c>
    </row>
    <row r="297" spans="1:20" ht="15" customHeight="1">
      <c r="A297" s="31">
        <v>284</v>
      </c>
      <c r="B297" s="99" t="s">
        <v>1520</v>
      </c>
      <c r="C297" s="99" t="s">
        <v>1521</v>
      </c>
      <c r="D297" s="99" t="s">
        <v>26</v>
      </c>
      <c r="E297" s="99" t="s">
        <v>2123</v>
      </c>
      <c r="F297" s="32">
        <v>52904584283</v>
      </c>
      <c r="G297" s="83">
        <v>0</v>
      </c>
      <c r="H297" s="32">
        <v>22155026633</v>
      </c>
      <c r="I297" s="83">
        <v>-0.01</v>
      </c>
      <c r="J297" s="32">
        <v>308391778460</v>
      </c>
      <c r="K297" s="83">
        <v>0.07</v>
      </c>
      <c r="L297" s="32">
        <v>173260761922</v>
      </c>
      <c r="M297" s="83">
        <v>0.18</v>
      </c>
      <c r="N297" s="32">
        <v>4107</v>
      </c>
      <c r="O297" s="34">
        <v>0.178</v>
      </c>
      <c r="P297" s="34">
        <v>0.276</v>
      </c>
      <c r="Q297" s="32">
        <v>34500</v>
      </c>
      <c r="R297" s="99">
        <v>8.4</v>
      </c>
      <c r="S297" s="32">
        <v>1687</v>
      </c>
      <c r="T297" s="99" t="s">
        <v>3418</v>
      </c>
    </row>
    <row r="298" spans="1:20" ht="15" customHeight="1">
      <c r="A298" s="31">
        <v>285</v>
      </c>
      <c r="B298" s="99" t="s">
        <v>2188</v>
      </c>
      <c r="C298" s="99" t="s">
        <v>2189</v>
      </c>
      <c r="D298" s="99" t="s">
        <v>26</v>
      </c>
      <c r="E298" s="99" t="s">
        <v>3492</v>
      </c>
      <c r="F298" s="32">
        <v>6213934447380</v>
      </c>
      <c r="G298" s="83">
        <v>-0.15</v>
      </c>
      <c r="H298" s="32">
        <v>1004047469890</v>
      </c>
      <c r="I298" s="89">
        <v>-0.19</v>
      </c>
      <c r="J298" s="32">
        <v>33886662112506</v>
      </c>
      <c r="K298" s="89">
        <v>0.22</v>
      </c>
      <c r="L298" s="32">
        <v>5267620961284</v>
      </c>
      <c r="M298" s="89">
        <v>0.26</v>
      </c>
      <c r="N298" s="32">
        <v>7842</v>
      </c>
      <c r="O298" s="34">
        <v>0.153</v>
      </c>
      <c r="P298" s="34">
        <v>0.2</v>
      </c>
      <c r="Q298" s="32">
        <v>163900</v>
      </c>
      <c r="R298" s="99">
        <v>20.9</v>
      </c>
      <c r="S298" s="32">
        <v>165152</v>
      </c>
      <c r="T298" s="99" t="s">
        <v>2061</v>
      </c>
    </row>
    <row r="299" spans="1:20" ht="15" customHeight="1">
      <c r="A299" s="31">
        <v>286</v>
      </c>
      <c r="B299" s="99" t="s">
        <v>1336</v>
      </c>
      <c r="C299" s="99" t="s">
        <v>2886</v>
      </c>
      <c r="D299" s="99" t="s">
        <v>26</v>
      </c>
      <c r="E299" s="99" t="s">
        <v>2151</v>
      </c>
      <c r="F299" s="32">
        <v>439205607915</v>
      </c>
      <c r="G299" s="83">
        <v>-0.08</v>
      </c>
      <c r="H299" s="32">
        <v>12851692137</v>
      </c>
      <c r="I299" s="83">
        <v>1.17</v>
      </c>
      <c r="J299" s="32">
        <v>2068867204057</v>
      </c>
      <c r="K299" s="89">
        <v>0.07</v>
      </c>
      <c r="L299" s="32">
        <v>14268715601</v>
      </c>
      <c r="M299" s="89">
        <v>-0.91</v>
      </c>
      <c r="N299" s="32">
        <v>19</v>
      </c>
      <c r="O299" s="34">
        <v>0.001</v>
      </c>
      <c r="P299" s="34">
        <v>0.002</v>
      </c>
      <c r="Q299" s="32">
        <v>6850</v>
      </c>
      <c r="R299" s="99">
        <v>358.9</v>
      </c>
      <c r="S299" s="32">
        <v>931447</v>
      </c>
      <c r="T299" s="99" t="s">
        <v>2061</v>
      </c>
    </row>
    <row r="300" spans="1:20" ht="15" customHeight="1">
      <c r="A300" s="31">
        <v>287</v>
      </c>
      <c r="B300" s="99" t="s">
        <v>1342</v>
      </c>
      <c r="C300" s="99" t="s">
        <v>1343</v>
      </c>
      <c r="D300" s="99" t="s">
        <v>26</v>
      </c>
      <c r="E300" s="99" t="s">
        <v>2143</v>
      </c>
      <c r="F300" s="32">
        <v>183152596440</v>
      </c>
      <c r="G300" s="83">
        <v>-0.33</v>
      </c>
      <c r="H300" s="32">
        <v>6115318201</v>
      </c>
      <c r="I300" s="83">
        <v>-0.52</v>
      </c>
      <c r="J300" s="32">
        <v>900680546433</v>
      </c>
      <c r="K300" s="87">
        <v>-0.1</v>
      </c>
      <c r="L300" s="32">
        <v>47867204286</v>
      </c>
      <c r="M300" s="87">
        <v>0.05</v>
      </c>
      <c r="N300" s="32">
        <v>2670</v>
      </c>
      <c r="O300" s="34">
        <v>0.085</v>
      </c>
      <c r="P300" s="34">
        <v>0.132</v>
      </c>
      <c r="Q300" s="32">
        <v>14950</v>
      </c>
      <c r="R300" s="99">
        <v>5.6</v>
      </c>
      <c r="S300" s="32">
        <v>17089</v>
      </c>
      <c r="T300" s="99" t="s">
        <v>3418</v>
      </c>
    </row>
    <row r="301" spans="1:20" ht="15" customHeight="1">
      <c r="A301" s="31">
        <v>288</v>
      </c>
      <c r="B301" s="99" t="s">
        <v>1346</v>
      </c>
      <c r="C301" s="99" t="s">
        <v>1347</v>
      </c>
      <c r="D301" s="99" t="s">
        <v>26</v>
      </c>
      <c r="E301" s="99" t="s">
        <v>2123</v>
      </c>
      <c r="F301" s="32">
        <v>99240204505</v>
      </c>
      <c r="G301" s="83">
        <v>0.04</v>
      </c>
      <c r="H301" s="32">
        <v>51516979777</v>
      </c>
      <c r="I301" s="89">
        <v>0.15</v>
      </c>
      <c r="J301" s="32">
        <v>499667706522</v>
      </c>
      <c r="K301" s="83">
        <v>0.49</v>
      </c>
      <c r="L301" s="32">
        <v>251200180232</v>
      </c>
      <c r="M301" s="89">
        <v>0.86</v>
      </c>
      <c r="N301" s="32">
        <v>4190</v>
      </c>
      <c r="O301" s="34">
        <v>0.195</v>
      </c>
      <c r="P301" s="34">
        <v>0.264</v>
      </c>
      <c r="Q301" s="32">
        <v>24300</v>
      </c>
      <c r="R301" s="99">
        <v>5.8</v>
      </c>
      <c r="S301" s="32">
        <v>9624</v>
      </c>
      <c r="T301" s="99" t="s">
        <v>3418</v>
      </c>
    </row>
    <row r="302" spans="1:20" ht="15" customHeight="1">
      <c r="A302" s="31">
        <v>289</v>
      </c>
      <c r="B302" s="99" t="s">
        <v>3948</v>
      </c>
      <c r="C302" s="99" t="s">
        <v>3949</v>
      </c>
      <c r="D302" s="99" t="s">
        <v>26</v>
      </c>
      <c r="E302" s="99" t="s">
        <v>2199</v>
      </c>
      <c r="F302" s="32">
        <v>0</v>
      </c>
      <c r="G302" s="89" t="s">
        <v>2105</v>
      </c>
      <c r="H302" s="32">
        <v>0</v>
      </c>
      <c r="I302" s="88" t="s">
        <v>2105</v>
      </c>
      <c r="J302" s="32">
        <v>0</v>
      </c>
      <c r="K302" s="83" t="s">
        <v>2105</v>
      </c>
      <c r="L302" s="32">
        <v>0</v>
      </c>
      <c r="M302" s="83" t="s">
        <v>2105</v>
      </c>
      <c r="N302" s="32" t="e">
        <v>#DIV/0!</v>
      </c>
      <c r="O302" s="34">
        <v>0</v>
      </c>
      <c r="P302" s="34">
        <v>0</v>
      </c>
      <c r="Q302" s="32">
        <v>0</v>
      </c>
      <c r="R302" s="99">
        <v>0</v>
      </c>
      <c r="S302" s="32">
        <v>0</v>
      </c>
      <c r="T302" s="99" t="s">
        <v>3418</v>
      </c>
    </row>
    <row r="303" spans="1:20" ht="15" customHeight="1">
      <c r="A303" s="31">
        <v>290</v>
      </c>
      <c r="B303" s="99" t="s">
        <v>1350</v>
      </c>
      <c r="C303" s="99" t="s">
        <v>3009</v>
      </c>
      <c r="D303" s="99" t="s">
        <v>26</v>
      </c>
      <c r="E303" s="99" t="s">
        <v>2118</v>
      </c>
      <c r="F303" s="32">
        <v>5710188231489</v>
      </c>
      <c r="G303" s="83">
        <v>0.62</v>
      </c>
      <c r="H303" s="32">
        <v>152887575095</v>
      </c>
      <c r="I303" s="87">
        <v>-0.26</v>
      </c>
      <c r="J303" s="32">
        <v>23492402152195</v>
      </c>
      <c r="K303" s="87">
        <v>0.38</v>
      </c>
      <c r="L303" s="32">
        <v>762701270029</v>
      </c>
      <c r="M303" s="87">
        <v>-0.06</v>
      </c>
      <c r="N303" s="32">
        <v>994</v>
      </c>
      <c r="O303" s="34">
        <v>0.024</v>
      </c>
      <c r="P303" s="34">
        <v>0.069</v>
      </c>
      <c r="Q303" s="32">
        <v>16400</v>
      </c>
      <c r="R303" s="99">
        <v>16.5</v>
      </c>
      <c r="S303" s="32">
        <v>4005104</v>
      </c>
      <c r="T303" s="99" t="s">
        <v>2061</v>
      </c>
    </row>
    <row r="304" spans="1:20" ht="15" customHeight="1">
      <c r="A304" s="31">
        <v>291</v>
      </c>
      <c r="B304" s="99" t="s">
        <v>2266</v>
      </c>
      <c r="C304" s="99" t="s">
        <v>2267</v>
      </c>
      <c r="D304" s="99" t="s">
        <v>26</v>
      </c>
      <c r="E304" s="99" t="s">
        <v>2135</v>
      </c>
      <c r="F304" s="32">
        <v>88836664039</v>
      </c>
      <c r="G304" s="83">
        <v>-0.27</v>
      </c>
      <c r="H304" s="32">
        <v>-10496216129</v>
      </c>
      <c r="I304" s="89">
        <v>-3.24</v>
      </c>
      <c r="J304" s="32">
        <v>391104091297</v>
      </c>
      <c r="K304" s="88">
        <v>-0.27</v>
      </c>
      <c r="L304" s="32">
        <v>-12717646051</v>
      </c>
      <c r="M304" s="89">
        <v>-1.24</v>
      </c>
      <c r="N304" s="32">
        <v>-466</v>
      </c>
      <c r="O304" s="34">
        <v>-0.015</v>
      </c>
      <c r="P304" s="34">
        <v>-0.025</v>
      </c>
      <c r="Q304" s="32">
        <v>10350</v>
      </c>
      <c r="R304" s="99">
        <v>-22.2</v>
      </c>
      <c r="S304" s="32">
        <v>15658</v>
      </c>
      <c r="T304" s="99" t="s">
        <v>3418</v>
      </c>
    </row>
    <row r="305" spans="1:20" ht="15" customHeight="1">
      <c r="A305" s="31">
        <v>292</v>
      </c>
      <c r="B305" s="99" t="s">
        <v>1352</v>
      </c>
      <c r="C305" s="99" t="s">
        <v>1353</v>
      </c>
      <c r="D305" s="99" t="s">
        <v>26</v>
      </c>
      <c r="E305" s="99" t="s">
        <v>2113</v>
      </c>
      <c r="F305" s="32">
        <v>286390452375</v>
      </c>
      <c r="G305" s="83">
        <v>-0.18</v>
      </c>
      <c r="H305" s="32">
        <v>7906785801</v>
      </c>
      <c r="I305" s="87">
        <v>0.43</v>
      </c>
      <c r="J305" s="32">
        <v>2547257188333</v>
      </c>
      <c r="K305" s="83">
        <v>0.53</v>
      </c>
      <c r="L305" s="32">
        <v>24984467083</v>
      </c>
      <c r="M305" s="87">
        <v>-0.21</v>
      </c>
      <c r="N305" s="32">
        <v>1661</v>
      </c>
      <c r="O305" s="34">
        <v>0.011</v>
      </c>
      <c r="P305" s="34">
        <v>0.074</v>
      </c>
      <c r="Q305" s="32">
        <v>20100</v>
      </c>
      <c r="R305" s="99">
        <v>12.1</v>
      </c>
      <c r="S305" s="32">
        <v>516</v>
      </c>
      <c r="T305" s="99" t="s">
        <v>3418</v>
      </c>
    </row>
    <row r="306" spans="1:20" ht="15" customHeight="1">
      <c r="A306" s="31">
        <v>293</v>
      </c>
      <c r="B306" s="99" t="s">
        <v>1356</v>
      </c>
      <c r="C306" s="99" t="s">
        <v>1357</v>
      </c>
      <c r="D306" s="99" t="s">
        <v>26</v>
      </c>
      <c r="E306" s="99" t="s">
        <v>2174</v>
      </c>
      <c r="F306" s="32">
        <v>63696620569</v>
      </c>
      <c r="G306" s="89">
        <v>0.28</v>
      </c>
      <c r="H306" s="32">
        <v>-2792895402</v>
      </c>
      <c r="I306" s="87">
        <v>0.21</v>
      </c>
      <c r="J306" s="32">
        <v>182995179520</v>
      </c>
      <c r="K306" s="83">
        <v>0.53</v>
      </c>
      <c r="L306" s="32">
        <v>-47921471963</v>
      </c>
      <c r="M306" s="88">
        <v>-0.23</v>
      </c>
      <c r="N306" s="32">
        <v>-5581</v>
      </c>
      <c r="O306" s="34">
        <v>-0.085</v>
      </c>
      <c r="P306" s="34">
        <v>-0.403</v>
      </c>
      <c r="Q306" s="32">
        <v>17300</v>
      </c>
      <c r="R306" s="99">
        <v>-3.1</v>
      </c>
      <c r="S306" s="32">
        <v>676</v>
      </c>
      <c r="T306" s="99" t="s">
        <v>3418</v>
      </c>
    </row>
    <row r="307" spans="1:20" ht="15" customHeight="1">
      <c r="A307" s="31">
        <v>294</v>
      </c>
      <c r="B307" s="100" t="s">
        <v>1366</v>
      </c>
      <c r="C307" s="99" t="s">
        <v>1367</v>
      </c>
      <c r="D307" s="99" t="s">
        <v>26</v>
      </c>
      <c r="E307" s="99" t="s">
        <v>2108</v>
      </c>
      <c r="F307" s="32">
        <v>81018490518</v>
      </c>
      <c r="G307" s="89">
        <v>-0.8</v>
      </c>
      <c r="H307" s="32">
        <v>1961386480</v>
      </c>
      <c r="I307" s="89">
        <v>-0.97</v>
      </c>
      <c r="J307" s="32">
        <v>578857757139</v>
      </c>
      <c r="K307" s="83">
        <v>-0.71</v>
      </c>
      <c r="L307" s="32">
        <v>82833057</v>
      </c>
      <c r="M307" s="89">
        <v>-1</v>
      </c>
      <c r="N307" s="32">
        <v>-15</v>
      </c>
      <c r="O307" s="34">
        <v>-0.001</v>
      </c>
      <c r="P307" s="34">
        <v>-0.001</v>
      </c>
      <c r="Q307" s="32">
        <v>8040</v>
      </c>
      <c r="R307" s="99">
        <v>-533.4</v>
      </c>
      <c r="S307" s="32">
        <v>6389250</v>
      </c>
      <c r="T307" s="99" t="s">
        <v>2061</v>
      </c>
    </row>
    <row r="308" spans="1:20" ht="15" customHeight="1">
      <c r="A308" s="31">
        <v>295</v>
      </c>
      <c r="B308" s="99" t="s">
        <v>2712</v>
      </c>
      <c r="C308" s="99" t="s">
        <v>2713</v>
      </c>
      <c r="D308" s="99" t="s">
        <v>26</v>
      </c>
      <c r="E308" s="99" t="s">
        <v>2202</v>
      </c>
      <c r="F308" s="32">
        <v>162046499380</v>
      </c>
      <c r="G308" s="90">
        <v>-0.34</v>
      </c>
      <c r="H308" s="32">
        <v>113194768222</v>
      </c>
      <c r="I308" s="83">
        <v>-0.4</v>
      </c>
      <c r="J308" s="32">
        <v>767149765327</v>
      </c>
      <c r="K308" s="87">
        <v>-0.14</v>
      </c>
      <c r="L308" s="32">
        <v>571816831281</v>
      </c>
      <c r="M308" s="87">
        <v>-0.07</v>
      </c>
      <c r="N308" s="32">
        <v>5647</v>
      </c>
      <c r="O308" s="34">
        <v>0.354</v>
      </c>
      <c r="P308" s="34">
        <v>0.387</v>
      </c>
      <c r="Q308" s="32">
        <v>65500</v>
      </c>
      <c r="R308" s="99">
        <v>11.6</v>
      </c>
      <c r="S308" s="32">
        <v>17543</v>
      </c>
      <c r="T308" s="99" t="s">
        <v>3418</v>
      </c>
    </row>
    <row r="309" spans="1:20" ht="15" customHeight="1">
      <c r="A309" s="31">
        <v>296</v>
      </c>
      <c r="B309" s="99" t="s">
        <v>1424</v>
      </c>
      <c r="C309" s="99" t="s">
        <v>1425</v>
      </c>
      <c r="D309" s="99" t="s">
        <v>26</v>
      </c>
      <c r="E309" s="99" t="s">
        <v>2110</v>
      </c>
      <c r="F309" s="32">
        <v>378979646925</v>
      </c>
      <c r="G309" s="83">
        <v>0.2</v>
      </c>
      <c r="H309" s="32">
        <v>5283654359</v>
      </c>
      <c r="I309" s="88">
        <v>-0.21</v>
      </c>
      <c r="J309" s="32">
        <v>1749295091260</v>
      </c>
      <c r="K309" s="89">
        <v>1.08</v>
      </c>
      <c r="L309" s="32">
        <v>16108141364</v>
      </c>
      <c r="M309" s="88">
        <v>-0.22</v>
      </c>
      <c r="N309" s="32">
        <v>1432</v>
      </c>
      <c r="O309" s="34">
        <v>0.062</v>
      </c>
      <c r="P309" s="34">
        <v>0.094</v>
      </c>
      <c r="Q309" s="32">
        <v>16750</v>
      </c>
      <c r="R309" s="99">
        <v>11.7</v>
      </c>
      <c r="S309" s="32">
        <v>42</v>
      </c>
      <c r="T309" s="99" t="s">
        <v>3418</v>
      </c>
    </row>
    <row r="310" spans="1:20" ht="15" customHeight="1">
      <c r="A310" s="31">
        <v>297</v>
      </c>
      <c r="B310" s="99" t="s">
        <v>1426</v>
      </c>
      <c r="C310" s="99" t="s">
        <v>1427</v>
      </c>
      <c r="D310" s="99" t="s">
        <v>26</v>
      </c>
      <c r="E310" s="99" t="s">
        <v>2115</v>
      </c>
      <c r="F310" s="32">
        <v>311204124092</v>
      </c>
      <c r="G310" s="88">
        <v>-0.45</v>
      </c>
      <c r="H310" s="32">
        <v>33866292383</v>
      </c>
      <c r="I310" s="89">
        <v>0.2</v>
      </c>
      <c r="J310" s="32">
        <v>1754661465261</v>
      </c>
      <c r="K310" s="83">
        <v>-0.23</v>
      </c>
      <c r="L310" s="32">
        <v>50287283647</v>
      </c>
      <c r="M310" s="89">
        <v>-0.17</v>
      </c>
      <c r="N310" s="32">
        <v>1049</v>
      </c>
      <c r="O310" s="34">
        <v>0.038</v>
      </c>
      <c r="P310" s="34">
        <v>0.08</v>
      </c>
      <c r="Q310" s="32">
        <v>8500</v>
      </c>
      <c r="R310" s="99">
        <v>8.1</v>
      </c>
      <c r="S310" s="32">
        <v>2932</v>
      </c>
      <c r="T310" s="99" t="s">
        <v>3418</v>
      </c>
    </row>
    <row r="311" spans="1:20" ht="15" customHeight="1">
      <c r="A311" s="31">
        <v>298</v>
      </c>
      <c r="B311" s="99" t="s">
        <v>1428</v>
      </c>
      <c r="C311" s="99" t="s">
        <v>1429</v>
      </c>
      <c r="D311" s="99" t="s">
        <v>26</v>
      </c>
      <c r="E311" s="99" t="s">
        <v>2187</v>
      </c>
      <c r="F311" s="32">
        <v>304906898716</v>
      </c>
      <c r="G311" s="87">
        <v>-0.38</v>
      </c>
      <c r="H311" s="32">
        <v>22369361626</v>
      </c>
      <c r="I311" s="89">
        <v>-0.64</v>
      </c>
      <c r="J311" s="32">
        <v>1597135372872</v>
      </c>
      <c r="K311" s="89">
        <v>-0.19</v>
      </c>
      <c r="L311" s="32">
        <v>178738734850</v>
      </c>
      <c r="M311" s="89">
        <v>-0.18</v>
      </c>
      <c r="N311" s="32">
        <v>8268</v>
      </c>
      <c r="O311" s="34">
        <v>0.17</v>
      </c>
      <c r="P311" s="34">
        <v>0.231</v>
      </c>
      <c r="Q311" s="32">
        <v>33900</v>
      </c>
      <c r="R311" s="99">
        <v>4.1</v>
      </c>
      <c r="S311" s="32">
        <v>20321</v>
      </c>
      <c r="T311" s="99" t="s">
        <v>2061</v>
      </c>
    </row>
    <row r="312" spans="1:20" ht="15" customHeight="1">
      <c r="A312" s="31">
        <v>299</v>
      </c>
      <c r="B312" s="99" t="s">
        <v>1334</v>
      </c>
      <c r="C312" s="99" t="s">
        <v>1335</v>
      </c>
      <c r="D312" s="99" t="s">
        <v>26</v>
      </c>
      <c r="E312" s="99" t="s">
        <v>2605</v>
      </c>
      <c r="F312" s="32">
        <v>329248288227</v>
      </c>
      <c r="G312" s="83">
        <v>0.95</v>
      </c>
      <c r="H312" s="32">
        <v>56205375679</v>
      </c>
      <c r="I312" s="88">
        <v>0.98</v>
      </c>
      <c r="J312" s="32">
        <v>1155711471343</v>
      </c>
      <c r="K312" s="87">
        <v>1.4</v>
      </c>
      <c r="L312" s="32">
        <v>163890610547</v>
      </c>
      <c r="M312" s="87">
        <v>3.35</v>
      </c>
      <c r="N312" s="32">
        <v>4863</v>
      </c>
      <c r="O312" s="34">
        <v>0.15</v>
      </c>
      <c r="P312" s="34">
        <v>0.191</v>
      </c>
      <c r="Q312" s="32">
        <v>74400</v>
      </c>
      <c r="R312" s="99">
        <v>15.3</v>
      </c>
      <c r="S312" s="32">
        <v>6352</v>
      </c>
      <c r="T312" s="99" t="s">
        <v>3418</v>
      </c>
    </row>
    <row r="313" spans="1:20" ht="15" customHeight="1">
      <c r="A313" s="31">
        <v>300</v>
      </c>
      <c r="B313" s="99" t="s">
        <v>1444</v>
      </c>
      <c r="C313" s="99" t="s">
        <v>1445</v>
      </c>
      <c r="D313" s="99" t="s">
        <v>26</v>
      </c>
      <c r="E313" s="99" t="s">
        <v>2108</v>
      </c>
      <c r="F313" s="32">
        <v>11974631078</v>
      </c>
      <c r="G313" s="83">
        <v>0.54</v>
      </c>
      <c r="H313" s="32">
        <v>-11187663255</v>
      </c>
      <c r="I313" s="83">
        <v>0.07</v>
      </c>
      <c r="J313" s="32">
        <v>658598326758</v>
      </c>
      <c r="K313" s="83">
        <v>14.04</v>
      </c>
      <c r="L313" s="32">
        <v>215416909300</v>
      </c>
      <c r="M313" s="83">
        <v>3.85</v>
      </c>
      <c r="N313" s="32">
        <v>3604</v>
      </c>
      <c r="O313" s="34">
        <v>0.108</v>
      </c>
      <c r="P313" s="34">
        <v>0.258</v>
      </c>
      <c r="Q313" s="32">
        <v>17300</v>
      </c>
      <c r="R313" s="99">
        <v>4.8</v>
      </c>
      <c r="S313" s="32">
        <v>48810</v>
      </c>
      <c r="T313" s="99" t="s">
        <v>2061</v>
      </c>
    </row>
    <row r="314" spans="1:20" ht="15" customHeight="1">
      <c r="A314" s="31">
        <v>301</v>
      </c>
      <c r="B314" s="99" t="s">
        <v>1448</v>
      </c>
      <c r="C314" s="99" t="s">
        <v>1449</v>
      </c>
      <c r="D314" s="99" t="s">
        <v>26</v>
      </c>
      <c r="E314" s="99" t="s">
        <v>2190</v>
      </c>
      <c r="F314" s="32">
        <v>93382816656</v>
      </c>
      <c r="G314" s="89">
        <v>-0.77</v>
      </c>
      <c r="H314" s="32">
        <v>5563008201</v>
      </c>
      <c r="I314" s="83">
        <v>-0.97</v>
      </c>
      <c r="J314" s="32">
        <v>1136909286537</v>
      </c>
      <c r="K314" s="83">
        <v>0.1</v>
      </c>
      <c r="L314" s="32">
        <v>-78526942534</v>
      </c>
      <c r="M314" s="89">
        <v>-1.32</v>
      </c>
      <c r="N314" s="32">
        <v>-689</v>
      </c>
      <c r="O314" s="34">
        <v>-0.015</v>
      </c>
      <c r="P314" s="34">
        <v>-0.05</v>
      </c>
      <c r="Q314" s="32">
        <v>11650</v>
      </c>
      <c r="R314" s="99">
        <v>-16.9</v>
      </c>
      <c r="S314" s="32">
        <v>33465</v>
      </c>
      <c r="T314" s="99" t="s">
        <v>2061</v>
      </c>
    </row>
    <row r="315" spans="1:20" ht="15" customHeight="1">
      <c r="A315" s="31">
        <v>302</v>
      </c>
      <c r="B315" s="99" t="s">
        <v>1452</v>
      </c>
      <c r="C315" s="99" t="s">
        <v>1453</v>
      </c>
      <c r="D315" s="99" t="s">
        <v>26</v>
      </c>
      <c r="E315" s="99" t="s">
        <v>2147</v>
      </c>
      <c r="F315" s="32">
        <v>311371058791</v>
      </c>
      <c r="G315" s="90">
        <v>0.14</v>
      </c>
      <c r="H315" s="32">
        <v>3010527643</v>
      </c>
      <c r="I315" s="83">
        <v>-0.41</v>
      </c>
      <c r="J315" s="32">
        <v>1140277980520</v>
      </c>
      <c r="K315" s="83">
        <v>0.13</v>
      </c>
      <c r="L315" s="32">
        <v>16010903297</v>
      </c>
      <c r="M315" s="87">
        <v>-0.14</v>
      </c>
      <c r="N315" s="32">
        <v>479</v>
      </c>
      <c r="O315" s="34">
        <v>0.015</v>
      </c>
      <c r="P315" s="34">
        <v>0.04</v>
      </c>
      <c r="Q315" s="32">
        <v>4070</v>
      </c>
      <c r="R315" s="99">
        <v>8.5</v>
      </c>
      <c r="S315" s="32">
        <v>19990</v>
      </c>
      <c r="T315" s="99" t="s">
        <v>3418</v>
      </c>
    </row>
    <row r="316" spans="1:20" ht="15" customHeight="1">
      <c r="A316" s="31">
        <v>303</v>
      </c>
      <c r="B316" s="99" t="s">
        <v>1454</v>
      </c>
      <c r="C316" s="99" t="s">
        <v>1454</v>
      </c>
      <c r="D316" s="99" t="s">
        <v>26</v>
      </c>
      <c r="E316" s="99" t="s">
        <v>2120</v>
      </c>
      <c r="F316" s="32">
        <v>11590858000000</v>
      </c>
      <c r="G316" s="89">
        <v>0.2</v>
      </c>
      <c r="H316" s="32">
        <v>2881168000000</v>
      </c>
      <c r="I316" s="89">
        <v>0.12</v>
      </c>
      <c r="J316" s="32">
        <v>48202338000000</v>
      </c>
      <c r="K316" s="87">
        <v>0.26</v>
      </c>
      <c r="L316" s="32">
        <v>8005132000000</v>
      </c>
      <c r="M316" s="83">
        <v>0.28</v>
      </c>
      <c r="N316" s="32">
        <v>2636</v>
      </c>
      <c r="O316" s="34">
        <v>0.015</v>
      </c>
      <c r="P316" s="34">
        <v>0.187</v>
      </c>
      <c r="Q316" s="32">
        <v>11600</v>
      </c>
      <c r="R316" s="99">
        <v>4.4</v>
      </c>
      <c r="S316" s="32">
        <v>19102517</v>
      </c>
      <c r="T316" s="99" t="s">
        <v>2065</v>
      </c>
    </row>
    <row r="317" spans="1:20" ht="15" customHeight="1">
      <c r="A317" s="31">
        <v>304</v>
      </c>
      <c r="B317" s="99" t="s">
        <v>1456</v>
      </c>
      <c r="C317" s="99" t="s">
        <v>3927</v>
      </c>
      <c r="D317" s="99" t="s">
        <v>26</v>
      </c>
      <c r="E317" s="99" t="s">
        <v>2164</v>
      </c>
      <c r="F317" s="32">
        <v>2217700959427</v>
      </c>
      <c r="G317" s="89">
        <v>0.24</v>
      </c>
      <c r="H317" s="32">
        <v>26458849051</v>
      </c>
      <c r="I317" s="88">
        <v>0.28</v>
      </c>
      <c r="J317" s="32">
        <v>8400609203938</v>
      </c>
      <c r="K317" s="89">
        <v>0.15</v>
      </c>
      <c r="L317" s="32">
        <v>93126457515</v>
      </c>
      <c r="M317" s="89">
        <v>-0.04</v>
      </c>
      <c r="N317" s="32">
        <v>376</v>
      </c>
      <c r="O317" s="34">
        <v>0.009</v>
      </c>
      <c r="P317" s="34">
        <v>0.031</v>
      </c>
      <c r="Q317" s="32">
        <v>13350</v>
      </c>
      <c r="R317" s="99">
        <v>35.5</v>
      </c>
      <c r="S317" s="32">
        <v>297242</v>
      </c>
      <c r="T317" s="99" t="s">
        <v>2060</v>
      </c>
    </row>
    <row r="318" spans="1:20" ht="15" customHeight="1">
      <c r="A318" s="31">
        <v>305</v>
      </c>
      <c r="B318" s="99" t="s">
        <v>1460</v>
      </c>
      <c r="C318" s="99" t="s">
        <v>1461</v>
      </c>
      <c r="D318" s="99" t="s">
        <v>26</v>
      </c>
      <c r="E318" s="99" t="s">
        <v>2123</v>
      </c>
      <c r="F318" s="32">
        <v>83669028019</v>
      </c>
      <c r="G318" s="87">
        <v>-0.39</v>
      </c>
      <c r="H318" s="32">
        <v>15342549235</v>
      </c>
      <c r="I318" s="89">
        <v>-0.75</v>
      </c>
      <c r="J318" s="32">
        <v>691629661785</v>
      </c>
      <c r="K318" s="83">
        <v>-0.05</v>
      </c>
      <c r="L318" s="32">
        <v>272084251626</v>
      </c>
      <c r="M318" s="89">
        <v>-0.18</v>
      </c>
      <c r="N318" s="32">
        <v>2686</v>
      </c>
      <c r="O318" s="34">
        <v>0.154</v>
      </c>
      <c r="P318" s="34">
        <v>0.199</v>
      </c>
      <c r="Q318" s="32">
        <v>28200</v>
      </c>
      <c r="R318" s="99">
        <v>10.5</v>
      </c>
      <c r="S318" s="32">
        <v>9183</v>
      </c>
      <c r="T318" s="99" t="s">
        <v>3418</v>
      </c>
    </row>
    <row r="319" spans="1:20" ht="15" customHeight="1">
      <c r="A319" s="31">
        <v>306</v>
      </c>
      <c r="B319" s="99" t="s">
        <v>1472</v>
      </c>
      <c r="C319" s="99" t="s">
        <v>1473</v>
      </c>
      <c r="D319" s="99" t="s">
        <v>26</v>
      </c>
      <c r="E319" s="99" t="s">
        <v>2123</v>
      </c>
      <c r="F319" s="32">
        <v>66700394172</v>
      </c>
      <c r="G319" s="89">
        <v>-0.15</v>
      </c>
      <c r="H319" s="32">
        <v>19189206499</v>
      </c>
      <c r="I319" s="89">
        <v>-0.34</v>
      </c>
      <c r="J319" s="32">
        <v>443091576765</v>
      </c>
      <c r="K319" s="83">
        <v>-0.02</v>
      </c>
      <c r="L319" s="32">
        <v>144274477914</v>
      </c>
      <c r="M319" s="87">
        <v>-0.17</v>
      </c>
      <c r="N319" s="32">
        <v>2099</v>
      </c>
      <c r="O319" s="34">
        <v>0.102</v>
      </c>
      <c r="P319" s="34">
        <v>0.133</v>
      </c>
      <c r="Q319" s="32">
        <v>14900</v>
      </c>
      <c r="R319" s="99">
        <v>7.1</v>
      </c>
      <c r="S319" s="32">
        <v>72068</v>
      </c>
      <c r="T319" s="99" t="s">
        <v>2061</v>
      </c>
    </row>
    <row r="320" spans="1:20" ht="15" customHeight="1">
      <c r="A320" s="31">
        <v>307</v>
      </c>
      <c r="B320" s="99" t="s">
        <v>2268</v>
      </c>
      <c r="C320" s="99" t="s">
        <v>2269</v>
      </c>
      <c r="D320" s="99" t="s">
        <v>26</v>
      </c>
      <c r="E320" s="99" t="s">
        <v>2115</v>
      </c>
      <c r="F320" s="32">
        <v>37306793713</v>
      </c>
      <c r="G320" s="83">
        <v>4.12</v>
      </c>
      <c r="H320" s="32">
        <v>-3176736142</v>
      </c>
      <c r="I320" s="87">
        <v>-9.72</v>
      </c>
      <c r="J320" s="32">
        <v>200140170206</v>
      </c>
      <c r="K320" s="88">
        <v>-0.59</v>
      </c>
      <c r="L320" s="32">
        <v>-11606503278</v>
      </c>
      <c r="M320" s="88">
        <v>-1.54</v>
      </c>
      <c r="N320" s="32">
        <v>-145</v>
      </c>
      <c r="O320" s="34">
        <v>-0.011</v>
      </c>
      <c r="P320" s="34">
        <v>-0.014</v>
      </c>
      <c r="Q320" s="32">
        <v>3090</v>
      </c>
      <c r="R320" s="99">
        <v>-21.3</v>
      </c>
      <c r="S320" s="32">
        <v>455903</v>
      </c>
      <c r="T320" s="99" t="s">
        <v>2061</v>
      </c>
    </row>
    <row r="321" spans="1:20" ht="15" customHeight="1">
      <c r="A321" s="31">
        <v>308</v>
      </c>
      <c r="B321" s="99" t="s">
        <v>1478</v>
      </c>
      <c r="C321" s="99" t="s">
        <v>1479</v>
      </c>
      <c r="D321" s="99" t="s">
        <v>26</v>
      </c>
      <c r="E321" s="99" t="s">
        <v>2108</v>
      </c>
      <c r="F321" s="32">
        <v>54393279842</v>
      </c>
      <c r="G321" s="90">
        <v>-0.72</v>
      </c>
      <c r="H321" s="32">
        <v>11546207907</v>
      </c>
      <c r="I321" s="89">
        <v>-0.13</v>
      </c>
      <c r="J321" s="32">
        <v>241562720686</v>
      </c>
      <c r="K321" s="88">
        <v>-0.69</v>
      </c>
      <c r="L321" s="32">
        <v>117477565426</v>
      </c>
      <c r="M321" s="89">
        <v>1.41</v>
      </c>
      <c r="N321" s="32">
        <v>1046</v>
      </c>
      <c r="O321" s="86">
        <v>0.018</v>
      </c>
      <c r="P321" s="86">
        <v>0.047</v>
      </c>
      <c r="Q321" s="32">
        <v>40800</v>
      </c>
      <c r="R321" s="99">
        <v>39</v>
      </c>
      <c r="S321" s="32">
        <v>70787</v>
      </c>
      <c r="T321" s="99" t="s">
        <v>2061</v>
      </c>
    </row>
    <row r="322" spans="1:20" ht="15" customHeight="1">
      <c r="A322" s="31">
        <v>309</v>
      </c>
      <c r="B322" s="99" t="s">
        <v>1480</v>
      </c>
      <c r="C322" s="99" t="s">
        <v>1481</v>
      </c>
      <c r="D322" s="99" t="s">
        <v>26</v>
      </c>
      <c r="E322" s="99" t="s">
        <v>2887</v>
      </c>
      <c r="F322" s="32">
        <v>117711733003</v>
      </c>
      <c r="G322" s="83">
        <v>0.4</v>
      </c>
      <c r="H322" s="32">
        <v>33438128222</v>
      </c>
      <c r="I322" s="87">
        <v>2.35</v>
      </c>
      <c r="J322" s="32">
        <v>443345431529</v>
      </c>
      <c r="K322" s="83">
        <v>1.57</v>
      </c>
      <c r="L322" s="32">
        <v>67838946063</v>
      </c>
      <c r="M322" s="88">
        <v>1.92</v>
      </c>
      <c r="N322" s="32">
        <v>1070</v>
      </c>
      <c r="O322" s="34">
        <v>0.08</v>
      </c>
      <c r="P322" s="34">
        <v>0.08</v>
      </c>
      <c r="Q322" s="32">
        <v>19150</v>
      </c>
      <c r="R322" s="99">
        <v>18</v>
      </c>
      <c r="S322" s="32">
        <v>868989</v>
      </c>
      <c r="T322" s="99" t="s">
        <v>2062</v>
      </c>
    </row>
    <row r="323" spans="1:20" ht="15" customHeight="1">
      <c r="A323" s="31">
        <v>310</v>
      </c>
      <c r="B323" s="99" t="s">
        <v>1484</v>
      </c>
      <c r="C323" s="99" t="s">
        <v>1485</v>
      </c>
      <c r="D323" s="99" t="s">
        <v>26</v>
      </c>
      <c r="E323" s="99" t="s">
        <v>2191</v>
      </c>
      <c r="F323" s="32">
        <v>5428729696</v>
      </c>
      <c r="G323" s="83">
        <v>-0.33</v>
      </c>
      <c r="H323" s="32">
        <v>-5200754597</v>
      </c>
      <c r="I323" s="89">
        <v>-0.37</v>
      </c>
      <c r="J323" s="32">
        <v>82130711690</v>
      </c>
      <c r="K323" s="83">
        <v>-0.03</v>
      </c>
      <c r="L323" s="32">
        <v>27171269167</v>
      </c>
      <c r="M323" s="89">
        <v>0.1</v>
      </c>
      <c r="N323" s="32">
        <v>1345</v>
      </c>
      <c r="O323" s="34">
        <v>0.069</v>
      </c>
      <c r="P323" s="34">
        <v>0.122</v>
      </c>
      <c r="Q323" s="32">
        <v>8070</v>
      </c>
      <c r="R323" s="99">
        <v>6</v>
      </c>
      <c r="S323" s="32">
        <v>3053</v>
      </c>
      <c r="T323" s="99" t="s">
        <v>3418</v>
      </c>
    </row>
    <row r="324" spans="1:20" ht="15">
      <c r="A324" s="31">
        <v>311</v>
      </c>
      <c r="B324" s="99" t="s">
        <v>1486</v>
      </c>
      <c r="C324" s="99" t="s">
        <v>1487</v>
      </c>
      <c r="D324" s="99" t="s">
        <v>26</v>
      </c>
      <c r="E324" s="99" t="s">
        <v>3492</v>
      </c>
      <c r="F324" s="32">
        <v>253994508179</v>
      </c>
      <c r="G324" s="83">
        <v>-0.1</v>
      </c>
      <c r="H324" s="32">
        <v>15136680358</v>
      </c>
      <c r="I324" s="89">
        <v>-0.59</v>
      </c>
      <c r="J324" s="32">
        <v>1358103089366</v>
      </c>
      <c r="K324" s="89">
        <v>0.13</v>
      </c>
      <c r="L324" s="32">
        <v>163387251441</v>
      </c>
      <c r="M324" s="89">
        <v>-0.02</v>
      </c>
      <c r="N324" s="32">
        <v>5486</v>
      </c>
      <c r="O324" s="34">
        <v>0.168</v>
      </c>
      <c r="P324" s="34">
        <v>0.274</v>
      </c>
      <c r="Q324" s="32">
        <v>39500</v>
      </c>
      <c r="R324" s="99">
        <v>7.2</v>
      </c>
      <c r="S324" s="32">
        <v>13540</v>
      </c>
      <c r="T324" s="99" t="s">
        <v>3418</v>
      </c>
    </row>
    <row r="325" spans="1:20" ht="15" customHeight="1">
      <c r="A325" s="31">
        <v>312</v>
      </c>
      <c r="B325" s="99" t="s">
        <v>1488</v>
      </c>
      <c r="C325" s="99" t="s">
        <v>3802</v>
      </c>
      <c r="D325" s="99" t="s">
        <v>26</v>
      </c>
      <c r="E325" s="99" t="s">
        <v>2164</v>
      </c>
      <c r="F325" s="32">
        <v>3886968825740</v>
      </c>
      <c r="G325" s="90">
        <v>-0.41</v>
      </c>
      <c r="H325" s="32">
        <v>20881028549</v>
      </c>
      <c r="I325" s="89">
        <v>-0.74</v>
      </c>
      <c r="J325" s="32">
        <v>20408767708858</v>
      </c>
      <c r="K325" s="83">
        <v>-0.11</v>
      </c>
      <c r="L325" s="32">
        <v>-704487496164</v>
      </c>
      <c r="M325" s="89">
        <v>-1.92</v>
      </c>
      <c r="N325" s="32">
        <v>-8571</v>
      </c>
      <c r="O325" s="34">
        <v>-0.067</v>
      </c>
      <c r="P325" s="34">
        <v>-0.305</v>
      </c>
      <c r="Q325" s="32">
        <v>12000</v>
      </c>
      <c r="R325" s="99">
        <v>-1.4</v>
      </c>
      <c r="S325" s="32">
        <v>399271</v>
      </c>
      <c r="T325" s="99" t="s">
        <v>2061</v>
      </c>
    </row>
    <row r="326" spans="1:20" ht="15" customHeight="1">
      <c r="A326" s="31">
        <v>313</v>
      </c>
      <c r="B326" s="99" t="s">
        <v>1504</v>
      </c>
      <c r="C326" s="99" t="s">
        <v>1505</v>
      </c>
      <c r="D326" s="99" t="s">
        <v>26</v>
      </c>
      <c r="E326" s="99" t="s">
        <v>2140</v>
      </c>
      <c r="F326" s="32">
        <v>100082323741</v>
      </c>
      <c r="G326" s="89">
        <v>-0.32</v>
      </c>
      <c r="H326" s="32">
        <v>1170055196</v>
      </c>
      <c r="I326" s="89">
        <v>-0.77</v>
      </c>
      <c r="J326" s="32">
        <v>651469038257</v>
      </c>
      <c r="K326" s="89">
        <v>-0.04</v>
      </c>
      <c r="L326" s="32">
        <v>20687454597</v>
      </c>
      <c r="M326" s="83">
        <v>-0.1</v>
      </c>
      <c r="N326" s="32">
        <v>1506</v>
      </c>
      <c r="O326" s="34">
        <v>0.019</v>
      </c>
      <c r="P326" s="34">
        <v>0.026</v>
      </c>
      <c r="Q326" s="32">
        <v>12200</v>
      </c>
      <c r="R326" s="99">
        <v>8.1</v>
      </c>
      <c r="S326" s="32">
        <v>621</v>
      </c>
      <c r="T326" s="99" t="s">
        <v>3418</v>
      </c>
    </row>
    <row r="327" spans="1:20" ht="15" customHeight="1">
      <c r="A327" s="31">
        <v>314</v>
      </c>
      <c r="B327" s="99" t="s">
        <v>1516</v>
      </c>
      <c r="C327" s="99" t="s">
        <v>1517</v>
      </c>
      <c r="D327" s="99" t="s">
        <v>26</v>
      </c>
      <c r="E327" s="99" t="s">
        <v>2136</v>
      </c>
      <c r="F327" s="32">
        <v>201708622261</v>
      </c>
      <c r="G327" s="89">
        <v>-0.18</v>
      </c>
      <c r="H327" s="32">
        <v>4051768677</v>
      </c>
      <c r="I327" s="89">
        <v>-0.73</v>
      </c>
      <c r="J327" s="32">
        <v>872462064299</v>
      </c>
      <c r="K327" s="89">
        <v>-0.08</v>
      </c>
      <c r="L327" s="32">
        <v>16940433967</v>
      </c>
      <c r="M327" s="89">
        <v>-0.62</v>
      </c>
      <c r="N327" s="32">
        <v>603</v>
      </c>
      <c r="O327" s="34">
        <v>0.014</v>
      </c>
      <c r="P327" s="34">
        <v>0.038</v>
      </c>
      <c r="Q327" s="32">
        <v>19000</v>
      </c>
      <c r="R327" s="99">
        <v>31.5</v>
      </c>
      <c r="S327" s="32">
        <v>878</v>
      </c>
      <c r="T327" s="99" t="s">
        <v>3418</v>
      </c>
    </row>
    <row r="328" spans="1:20" ht="15" customHeight="1">
      <c r="A328" s="31">
        <v>315</v>
      </c>
      <c r="B328" s="99" t="s">
        <v>1518</v>
      </c>
      <c r="C328" s="99" t="s">
        <v>1519</v>
      </c>
      <c r="D328" s="99" t="s">
        <v>26</v>
      </c>
      <c r="E328" s="99" t="s">
        <v>2170</v>
      </c>
      <c r="F328" s="32">
        <v>255593038411</v>
      </c>
      <c r="G328" s="83">
        <v>0.86</v>
      </c>
      <c r="H328" s="32">
        <v>1799928830</v>
      </c>
      <c r="I328" s="88">
        <v>-0.66</v>
      </c>
      <c r="J328" s="32">
        <v>1303483009225</v>
      </c>
      <c r="K328" s="89">
        <v>0.38</v>
      </c>
      <c r="L328" s="32">
        <v>-144895231828</v>
      </c>
      <c r="M328" s="88">
        <v>-5.54</v>
      </c>
      <c r="N328" s="32">
        <v>-4286</v>
      </c>
      <c r="O328" s="86">
        <v>-0.081</v>
      </c>
      <c r="P328" s="86">
        <v>-0.288</v>
      </c>
      <c r="Q328" s="32">
        <v>9000</v>
      </c>
      <c r="R328" s="99">
        <v>-2.1</v>
      </c>
      <c r="S328" s="32">
        <v>15514</v>
      </c>
      <c r="T328" s="99" t="s">
        <v>3418</v>
      </c>
    </row>
    <row r="329" spans="1:20" ht="15" customHeight="1">
      <c r="A329" s="31">
        <v>316</v>
      </c>
      <c r="B329" s="99" t="s">
        <v>3624</v>
      </c>
      <c r="C329" s="99" t="s">
        <v>3625</v>
      </c>
      <c r="D329" s="99" t="s">
        <v>26</v>
      </c>
      <c r="E329" s="99" t="s">
        <v>2120</v>
      </c>
      <c r="F329" s="32">
        <v>4761302000000</v>
      </c>
      <c r="G329" s="83">
        <v>0.32</v>
      </c>
      <c r="H329" s="32">
        <v>853806000000</v>
      </c>
      <c r="I329" s="88">
        <v>-0.19</v>
      </c>
      <c r="J329" s="32">
        <v>18277509000000</v>
      </c>
      <c r="K329" s="88">
        <v>0.31</v>
      </c>
      <c r="L329" s="32">
        <v>3857875000000</v>
      </c>
      <c r="M329" s="83">
        <v>0.24</v>
      </c>
      <c r="N329" s="32">
        <v>1925</v>
      </c>
      <c r="O329" s="34">
        <v>0.016</v>
      </c>
      <c r="P329" s="34">
        <v>0.152</v>
      </c>
      <c r="Q329" s="32">
        <v>31000</v>
      </c>
      <c r="R329" s="99">
        <v>16.1</v>
      </c>
      <c r="S329" s="32">
        <v>693234</v>
      </c>
      <c r="T329" s="99" t="s">
        <v>2061</v>
      </c>
    </row>
    <row r="330" spans="1:20" ht="15" customHeight="1">
      <c r="A330" s="31">
        <v>317</v>
      </c>
      <c r="B330" s="99" t="s">
        <v>1522</v>
      </c>
      <c r="C330" s="99" t="s">
        <v>1523</v>
      </c>
      <c r="D330" s="99" t="s">
        <v>26</v>
      </c>
      <c r="E330" s="99" t="s">
        <v>2178</v>
      </c>
      <c r="F330" s="32">
        <v>52079129852</v>
      </c>
      <c r="G330" s="90">
        <v>0.18</v>
      </c>
      <c r="H330" s="32">
        <v>4964008860</v>
      </c>
      <c r="I330" s="89">
        <v>-0.46</v>
      </c>
      <c r="J330" s="32">
        <v>308271924401</v>
      </c>
      <c r="K330" s="89">
        <v>-0.03</v>
      </c>
      <c r="L330" s="32">
        <v>46432160268</v>
      </c>
      <c r="M330" s="87">
        <v>-0.23</v>
      </c>
      <c r="N330" s="32">
        <v>3836</v>
      </c>
      <c r="O330" s="34">
        <v>0</v>
      </c>
      <c r="P330" s="34">
        <v>0</v>
      </c>
      <c r="Q330" s="32">
        <v>28000</v>
      </c>
      <c r="R330" s="99">
        <v>7.3</v>
      </c>
      <c r="S330" s="32">
        <v>3226</v>
      </c>
      <c r="T330" s="99" t="s">
        <v>3418</v>
      </c>
    </row>
    <row r="331" spans="1:20" ht="15" customHeight="1">
      <c r="A331" s="31">
        <v>318</v>
      </c>
      <c r="B331" s="99" t="s">
        <v>1528</v>
      </c>
      <c r="C331" s="99" t="s">
        <v>3298</v>
      </c>
      <c r="D331" s="99" t="s">
        <v>26</v>
      </c>
      <c r="E331" s="99" t="s">
        <v>2107</v>
      </c>
      <c r="F331" s="32">
        <v>1489415466692</v>
      </c>
      <c r="G331" s="83">
        <v>-0.26</v>
      </c>
      <c r="H331" s="32">
        <v>502796729137</v>
      </c>
      <c r="I331" s="89">
        <v>-0.29</v>
      </c>
      <c r="J331" s="32">
        <v>5817678755756</v>
      </c>
      <c r="K331" s="83">
        <v>-0.27</v>
      </c>
      <c r="L331" s="32">
        <v>1494235232214</v>
      </c>
      <c r="M331" s="89">
        <v>-0.5</v>
      </c>
      <c r="N331" s="32">
        <v>1033</v>
      </c>
      <c r="O331" s="34">
        <v>0.029</v>
      </c>
      <c r="P331" s="34">
        <v>0.069</v>
      </c>
      <c r="Q331" s="32">
        <v>23250</v>
      </c>
      <c r="R331" s="99">
        <v>22.5</v>
      </c>
      <c r="S331" s="32">
        <v>17652101</v>
      </c>
      <c r="T331" s="99" t="s">
        <v>2061</v>
      </c>
    </row>
    <row r="332" spans="1:20" ht="15">
      <c r="A332" s="31">
        <v>319</v>
      </c>
      <c r="B332" s="99" t="s">
        <v>1534</v>
      </c>
      <c r="C332" s="99" t="s">
        <v>3950</v>
      </c>
      <c r="D332" s="99" t="s">
        <v>26</v>
      </c>
      <c r="E332" s="99" t="s">
        <v>2192</v>
      </c>
      <c r="F332" s="32">
        <v>15174622496</v>
      </c>
      <c r="G332" s="83">
        <v>-0.95</v>
      </c>
      <c r="H332" s="32">
        <v>957200210</v>
      </c>
      <c r="I332" s="87">
        <v>-0.84</v>
      </c>
      <c r="J332" s="32">
        <v>668192975730</v>
      </c>
      <c r="K332" s="83">
        <v>-0.21</v>
      </c>
      <c r="L332" s="32">
        <v>207302800554</v>
      </c>
      <c r="M332" s="88">
        <v>14.54</v>
      </c>
      <c r="N332" s="32">
        <v>7833</v>
      </c>
      <c r="O332" s="34">
        <v>0.509</v>
      </c>
      <c r="P332" s="34">
        <v>0.592</v>
      </c>
      <c r="Q332" s="32">
        <v>18800</v>
      </c>
      <c r="R332" s="99">
        <v>2.4</v>
      </c>
      <c r="S332" s="32">
        <v>188996</v>
      </c>
      <c r="T332" s="99" t="s">
        <v>2061</v>
      </c>
    </row>
    <row r="333" spans="1:20" ht="15" customHeight="1">
      <c r="A333" s="31">
        <v>320</v>
      </c>
      <c r="B333" s="99" t="s">
        <v>1536</v>
      </c>
      <c r="C333" s="99" t="s">
        <v>1537</v>
      </c>
      <c r="D333" s="99" t="s">
        <v>26</v>
      </c>
      <c r="E333" s="99" t="s">
        <v>2120</v>
      </c>
      <c r="F333" s="32">
        <v>13987439000000</v>
      </c>
      <c r="G333" s="89">
        <v>0.46</v>
      </c>
      <c r="H333" s="32">
        <v>1899957000000</v>
      </c>
      <c r="I333" s="83">
        <v>0.49</v>
      </c>
      <c r="J333" s="32">
        <v>51552164000000</v>
      </c>
      <c r="K333" s="88">
        <v>0.4</v>
      </c>
      <c r="L333" s="32">
        <v>5666576000000</v>
      </c>
      <c r="M333" s="87">
        <v>0.46</v>
      </c>
      <c r="N333" s="32">
        <v>3011</v>
      </c>
      <c r="O333" s="86">
        <v>0.01</v>
      </c>
      <c r="P333" s="86">
        <v>0.149</v>
      </c>
      <c r="Q333" s="32">
        <v>26800</v>
      </c>
      <c r="R333" s="99">
        <v>8.9</v>
      </c>
      <c r="S333" s="32">
        <v>11225763</v>
      </c>
      <c r="T333" s="99" t="s">
        <v>2066</v>
      </c>
    </row>
    <row r="334" spans="1:20" ht="15" customHeight="1">
      <c r="A334" s="31">
        <v>321</v>
      </c>
      <c r="B334" s="99" t="s">
        <v>1540</v>
      </c>
      <c r="C334" s="99" t="s">
        <v>1541</v>
      </c>
      <c r="D334" s="99" t="s">
        <v>26</v>
      </c>
      <c r="E334" s="99" t="s">
        <v>2161</v>
      </c>
      <c r="F334" s="32">
        <v>385434319384</v>
      </c>
      <c r="G334" s="89">
        <v>-0.48</v>
      </c>
      <c r="H334" s="32">
        <v>42433107481</v>
      </c>
      <c r="I334" s="89">
        <v>-0.35</v>
      </c>
      <c r="J334" s="32">
        <v>2287193491314</v>
      </c>
      <c r="K334" s="83">
        <v>-0.27</v>
      </c>
      <c r="L334" s="32">
        <v>234564182957</v>
      </c>
      <c r="M334" s="88">
        <v>-0.05</v>
      </c>
      <c r="N334" s="32">
        <v>2242</v>
      </c>
      <c r="O334" s="34">
        <v>0.079</v>
      </c>
      <c r="P334" s="34">
        <v>0.105</v>
      </c>
      <c r="Q334" s="32">
        <v>53800</v>
      </c>
      <c r="R334" s="99">
        <v>24</v>
      </c>
      <c r="S334" s="32">
        <v>95617</v>
      </c>
      <c r="T334" s="99" t="s">
        <v>2061</v>
      </c>
    </row>
    <row r="335" spans="1:20" ht="15" customHeight="1">
      <c r="A335" s="31">
        <v>322</v>
      </c>
      <c r="B335" s="99" t="s">
        <v>235</v>
      </c>
      <c r="C335" s="99" t="s">
        <v>236</v>
      </c>
      <c r="D335" s="99" t="s">
        <v>26</v>
      </c>
      <c r="E335" s="99" t="s">
        <v>2128</v>
      </c>
      <c r="F335" s="32">
        <v>287888513564</v>
      </c>
      <c r="G335" s="83">
        <v>-0.55</v>
      </c>
      <c r="H335" s="32">
        <v>1628885941</v>
      </c>
      <c r="I335" s="89">
        <v>-0.98</v>
      </c>
      <c r="J335" s="32">
        <v>1762351819252</v>
      </c>
      <c r="K335" s="89">
        <v>-0.17</v>
      </c>
      <c r="L335" s="32">
        <v>165696705205</v>
      </c>
      <c r="M335" s="87">
        <v>-0.42</v>
      </c>
      <c r="N335" s="32">
        <v>2136</v>
      </c>
      <c r="O335" s="34">
        <v>0.076</v>
      </c>
      <c r="P335" s="34">
        <v>0.113</v>
      </c>
      <c r="Q335" s="32">
        <v>28200</v>
      </c>
      <c r="R335" s="99">
        <v>13.2</v>
      </c>
      <c r="S335" s="32">
        <v>55797</v>
      </c>
      <c r="T335" s="99" t="s">
        <v>2061</v>
      </c>
    </row>
    <row r="336" spans="1:20" ht="15" customHeight="1">
      <c r="A336" s="31">
        <v>323</v>
      </c>
      <c r="B336" s="99" t="s">
        <v>1555</v>
      </c>
      <c r="C336" s="99" t="s">
        <v>1556</v>
      </c>
      <c r="D336" s="99" t="s">
        <v>26</v>
      </c>
      <c r="E336" s="99" t="s">
        <v>2163</v>
      </c>
      <c r="F336" s="32">
        <v>4791726950933</v>
      </c>
      <c r="G336" s="88">
        <v>0.14</v>
      </c>
      <c r="H336" s="32">
        <v>14679403156</v>
      </c>
      <c r="I336" s="89">
        <v>-0.85</v>
      </c>
      <c r="J336" s="32">
        <v>22032463081864</v>
      </c>
      <c r="K336" s="83">
        <v>0.49</v>
      </c>
      <c r="L336" s="32">
        <v>501326170868</v>
      </c>
      <c r="M336" s="89">
        <v>1.29</v>
      </c>
      <c r="N336" s="32">
        <v>4125</v>
      </c>
      <c r="O336" s="34">
        <v>0.05</v>
      </c>
      <c r="P336" s="34">
        <v>0.119</v>
      </c>
      <c r="Q336" s="32">
        <v>34650</v>
      </c>
      <c r="R336" s="99">
        <v>8.4</v>
      </c>
      <c r="S336" s="32">
        <v>992</v>
      </c>
      <c r="T336" s="99" t="s">
        <v>3418</v>
      </c>
    </row>
    <row r="337" spans="1:20" ht="15" customHeight="1">
      <c r="A337" s="31">
        <v>324</v>
      </c>
      <c r="B337" s="99" t="s">
        <v>3502</v>
      </c>
      <c r="C337" s="99" t="s">
        <v>3928</v>
      </c>
      <c r="D337" s="99" t="s">
        <v>26</v>
      </c>
      <c r="E337" s="99" t="s">
        <v>2128</v>
      </c>
      <c r="F337" s="32">
        <v>43876699615</v>
      </c>
      <c r="G337" s="88">
        <v>-0.59</v>
      </c>
      <c r="H337" s="32">
        <v>-4749630989</v>
      </c>
      <c r="I337" s="83">
        <v>-2.35</v>
      </c>
      <c r="J337" s="32">
        <v>278382837785</v>
      </c>
      <c r="K337" s="83">
        <v>-0.41</v>
      </c>
      <c r="L337" s="32">
        <v>-10626448915</v>
      </c>
      <c r="M337" s="88">
        <v>-1.84</v>
      </c>
      <c r="N337" s="32">
        <v>-384</v>
      </c>
      <c r="O337" s="86">
        <v>-0.023</v>
      </c>
      <c r="P337" s="86">
        <v>-0.037</v>
      </c>
      <c r="Q337" s="32">
        <v>2960</v>
      </c>
      <c r="R337" s="85">
        <v>-7.7</v>
      </c>
      <c r="S337" s="32">
        <v>19182</v>
      </c>
      <c r="T337" s="99" t="s">
        <v>3418</v>
      </c>
    </row>
    <row r="338" spans="1:20" ht="15" customHeight="1">
      <c r="A338" s="31">
        <v>325</v>
      </c>
      <c r="B338" s="99" t="s">
        <v>1559</v>
      </c>
      <c r="C338" s="99" t="s">
        <v>1560</v>
      </c>
      <c r="D338" s="99" t="s">
        <v>26</v>
      </c>
      <c r="E338" s="99" t="s">
        <v>2193</v>
      </c>
      <c r="F338" s="32">
        <v>348952260747</v>
      </c>
      <c r="G338" s="89">
        <v>-0.27</v>
      </c>
      <c r="H338" s="32">
        <v>29836973002</v>
      </c>
      <c r="I338" s="88">
        <v>0.06</v>
      </c>
      <c r="J338" s="32">
        <v>1750743739756</v>
      </c>
      <c r="K338" s="83">
        <v>-0.07</v>
      </c>
      <c r="L338" s="32">
        <v>118405827183</v>
      </c>
      <c r="M338" s="83">
        <v>0.17</v>
      </c>
      <c r="N338" s="32">
        <v>9210</v>
      </c>
      <c r="O338" s="34">
        <v>0.098</v>
      </c>
      <c r="P338" s="34">
        <v>0.166</v>
      </c>
      <c r="Q338" s="32">
        <v>57100</v>
      </c>
      <c r="R338" s="99">
        <v>6.2</v>
      </c>
      <c r="S338" s="32">
        <v>559</v>
      </c>
      <c r="T338" s="99" t="s">
        <v>3418</v>
      </c>
    </row>
    <row r="339" spans="1:20" ht="15" customHeight="1">
      <c r="A339" s="31">
        <v>326</v>
      </c>
      <c r="B339" s="99" t="s">
        <v>1563</v>
      </c>
      <c r="C339" s="99" t="s">
        <v>1564</v>
      </c>
      <c r="D339" s="99" t="s">
        <v>26</v>
      </c>
      <c r="E339" s="99" t="s">
        <v>2142</v>
      </c>
      <c r="F339" s="32">
        <v>23745645519</v>
      </c>
      <c r="G339" s="89">
        <v>-0.21</v>
      </c>
      <c r="H339" s="32">
        <v>4420469261</v>
      </c>
      <c r="I339" s="87">
        <v>-0.14</v>
      </c>
      <c r="J339" s="32">
        <v>159847516147</v>
      </c>
      <c r="K339" s="83">
        <v>0.59</v>
      </c>
      <c r="L339" s="32">
        <v>24139147062</v>
      </c>
      <c r="M339" s="88">
        <v>-0.3</v>
      </c>
      <c r="N339" s="32">
        <v>1595</v>
      </c>
      <c r="O339" s="34">
        <v>0.116</v>
      </c>
      <c r="P339" s="34">
        <v>0.118</v>
      </c>
      <c r="Q339" s="32">
        <v>11800</v>
      </c>
      <c r="R339" s="99">
        <v>7.4</v>
      </c>
      <c r="S339" s="32">
        <v>5470</v>
      </c>
      <c r="T339" s="99" t="s">
        <v>3418</v>
      </c>
    </row>
    <row r="340" spans="1:20" ht="15" customHeight="1">
      <c r="A340" s="31">
        <v>327</v>
      </c>
      <c r="B340" s="99" t="s">
        <v>3299</v>
      </c>
      <c r="C340" s="99" t="s">
        <v>3300</v>
      </c>
      <c r="D340" s="99" t="s">
        <v>26</v>
      </c>
      <c r="E340" s="99" t="s">
        <v>2127</v>
      </c>
      <c r="F340" s="32">
        <v>63162618171</v>
      </c>
      <c r="G340" s="90">
        <v>-0.77</v>
      </c>
      <c r="H340" s="32">
        <v>11753387596</v>
      </c>
      <c r="I340" s="87">
        <v>-0.84</v>
      </c>
      <c r="J340" s="32">
        <v>644703407276</v>
      </c>
      <c r="K340" s="88">
        <v>-0.21</v>
      </c>
      <c r="L340" s="32">
        <v>133808606091</v>
      </c>
      <c r="M340" s="87">
        <v>-0.58</v>
      </c>
      <c r="N340" s="32">
        <v>1338</v>
      </c>
      <c r="O340" s="86">
        <v>0.022</v>
      </c>
      <c r="P340" s="86">
        <v>0.088</v>
      </c>
      <c r="Q340" s="32">
        <v>34650</v>
      </c>
      <c r="R340" s="99">
        <v>25.9</v>
      </c>
      <c r="S340" s="32">
        <v>1207564</v>
      </c>
      <c r="T340" s="99" t="s">
        <v>2061</v>
      </c>
    </row>
    <row r="341" spans="1:20" ht="15" customHeight="1">
      <c r="A341" s="31">
        <v>328</v>
      </c>
      <c r="B341" s="99" t="s">
        <v>1567</v>
      </c>
      <c r="C341" s="99" t="s">
        <v>1568</v>
      </c>
      <c r="D341" s="99" t="s">
        <v>26</v>
      </c>
      <c r="E341" s="99" t="s">
        <v>2127</v>
      </c>
      <c r="F341" s="32">
        <v>102810690706</v>
      </c>
      <c r="G341" s="90">
        <v>0.03</v>
      </c>
      <c r="H341" s="32">
        <v>23664618465</v>
      </c>
      <c r="I341" s="87">
        <v>0.23</v>
      </c>
      <c r="J341" s="32">
        <v>413499515625</v>
      </c>
      <c r="K341" s="88">
        <v>0.05</v>
      </c>
      <c r="L341" s="32">
        <v>103704242715</v>
      </c>
      <c r="M341" s="87">
        <v>0.04</v>
      </c>
      <c r="N341" s="32">
        <v>5674</v>
      </c>
      <c r="O341" s="34">
        <v>0.053</v>
      </c>
      <c r="P341" s="34">
        <v>0.177</v>
      </c>
      <c r="Q341" s="32">
        <v>53900</v>
      </c>
      <c r="R341" s="99">
        <v>9.5</v>
      </c>
      <c r="S341" s="32">
        <v>3174</v>
      </c>
      <c r="T341" s="99" t="s">
        <v>3418</v>
      </c>
    </row>
    <row r="342" spans="1:20" ht="15" customHeight="1">
      <c r="A342" s="31">
        <v>329</v>
      </c>
      <c r="B342" s="99" t="s">
        <v>1575</v>
      </c>
      <c r="C342" s="99" t="s">
        <v>1576</v>
      </c>
      <c r="D342" s="99" t="s">
        <v>26</v>
      </c>
      <c r="E342" s="99" t="s">
        <v>2123</v>
      </c>
      <c r="F342" s="32">
        <v>156670537496</v>
      </c>
      <c r="G342" s="89">
        <v>-0.06</v>
      </c>
      <c r="H342" s="32">
        <v>79268568751</v>
      </c>
      <c r="I342" s="83">
        <v>-0.1</v>
      </c>
      <c r="J342" s="32">
        <v>715279367378</v>
      </c>
      <c r="K342" s="89">
        <v>0.41</v>
      </c>
      <c r="L342" s="32">
        <v>369668861546</v>
      </c>
      <c r="M342" s="89">
        <v>0.66</v>
      </c>
      <c r="N342" s="32">
        <v>5060</v>
      </c>
      <c r="O342" s="86">
        <v>0.197</v>
      </c>
      <c r="P342" s="86">
        <v>0.238</v>
      </c>
      <c r="Q342" s="32">
        <v>33900</v>
      </c>
      <c r="R342" s="99">
        <v>6.7</v>
      </c>
      <c r="S342" s="32">
        <v>2781</v>
      </c>
      <c r="T342" s="99" t="s">
        <v>3418</v>
      </c>
    </row>
    <row r="343" spans="1:20" ht="15" customHeight="1">
      <c r="A343" s="31">
        <v>330</v>
      </c>
      <c r="B343" s="99" t="s">
        <v>3161</v>
      </c>
      <c r="C343" s="99" t="s">
        <v>3162</v>
      </c>
      <c r="D343" s="99" t="s">
        <v>26</v>
      </c>
      <c r="E343" s="99" t="s">
        <v>2120</v>
      </c>
      <c r="F343" s="32">
        <v>15597385000000</v>
      </c>
      <c r="G343" s="83">
        <v>0.19</v>
      </c>
      <c r="H343" s="32">
        <v>4537097000000</v>
      </c>
      <c r="I343" s="89">
        <v>-0.19</v>
      </c>
      <c r="J343" s="32">
        <v>58784052000000</v>
      </c>
      <c r="K343" s="83">
        <v>0.25</v>
      </c>
      <c r="L343" s="32">
        <v>19358979000000</v>
      </c>
      <c r="M343" s="83">
        <v>-0.01</v>
      </c>
      <c r="N343" s="32">
        <v>5426</v>
      </c>
      <c r="O343" s="34">
        <v>0.028</v>
      </c>
      <c r="P343" s="34">
        <v>0.172</v>
      </c>
      <c r="Q343" s="32">
        <v>29300</v>
      </c>
      <c r="R343" s="99">
        <v>5.4</v>
      </c>
      <c r="S343" s="32">
        <v>2983465</v>
      </c>
      <c r="T343" s="99" t="s">
        <v>2061</v>
      </c>
    </row>
    <row r="344" spans="1:20" ht="15" customHeight="1">
      <c r="A344" s="31">
        <v>331</v>
      </c>
      <c r="B344" s="99" t="s">
        <v>2275</v>
      </c>
      <c r="C344" s="99" t="s">
        <v>2276</v>
      </c>
      <c r="D344" s="99" t="s">
        <v>26</v>
      </c>
      <c r="E344" s="99" t="s">
        <v>2113</v>
      </c>
      <c r="F344" s="32">
        <v>314044813042</v>
      </c>
      <c r="G344" s="83">
        <v>-0.4</v>
      </c>
      <c r="H344" s="32">
        <v>68954658722</v>
      </c>
      <c r="I344" s="89">
        <v>-0.38</v>
      </c>
      <c r="J344" s="32">
        <v>2733788697850</v>
      </c>
      <c r="K344" s="88">
        <v>-0.03</v>
      </c>
      <c r="L344" s="32">
        <v>322742703473</v>
      </c>
      <c r="M344" s="89">
        <v>-0.16</v>
      </c>
      <c r="N344" s="32">
        <v>1258</v>
      </c>
      <c r="O344" s="86">
        <v>0.031</v>
      </c>
      <c r="P344" s="86">
        <v>0.08</v>
      </c>
      <c r="Q344" s="32">
        <v>9180</v>
      </c>
      <c r="R344" s="99">
        <v>7.3</v>
      </c>
      <c r="S344" s="32">
        <v>834016</v>
      </c>
      <c r="T344" s="99" t="s">
        <v>2061</v>
      </c>
    </row>
    <row r="345" spans="1:20" ht="15" customHeight="1">
      <c r="A345" s="31">
        <v>332</v>
      </c>
      <c r="B345" s="99" t="s">
        <v>2096</v>
      </c>
      <c r="C345" s="99" t="s">
        <v>2097</v>
      </c>
      <c r="D345" s="99" t="s">
        <v>26</v>
      </c>
      <c r="E345" s="99" t="s">
        <v>2163</v>
      </c>
      <c r="F345" s="32">
        <v>551859532186</v>
      </c>
      <c r="G345" s="83">
        <v>-0.52</v>
      </c>
      <c r="H345" s="32">
        <v>221946209338</v>
      </c>
      <c r="I345" s="87">
        <v>0.37</v>
      </c>
      <c r="J345" s="32">
        <v>2093212050867</v>
      </c>
      <c r="K345" s="88">
        <v>-0.24</v>
      </c>
      <c r="L345" s="32">
        <v>492484333737</v>
      </c>
      <c r="M345" s="87">
        <v>-0.19</v>
      </c>
      <c r="N345" s="32">
        <v>383</v>
      </c>
      <c r="O345" s="34">
        <v>0.017</v>
      </c>
      <c r="P345" s="34">
        <v>0.022</v>
      </c>
      <c r="Q345" s="32">
        <v>8240</v>
      </c>
      <c r="R345" s="99">
        <v>21.5</v>
      </c>
      <c r="S345" s="32">
        <v>5708770</v>
      </c>
      <c r="T345" s="99" t="s">
        <v>2061</v>
      </c>
    </row>
    <row r="346" spans="1:20" ht="15" customHeight="1">
      <c r="A346" s="31">
        <v>333</v>
      </c>
      <c r="B346" s="99" t="s">
        <v>1585</v>
      </c>
      <c r="C346" s="99" t="s">
        <v>1586</v>
      </c>
      <c r="D346" s="99" t="s">
        <v>26</v>
      </c>
      <c r="E346" s="99" t="s">
        <v>2167</v>
      </c>
      <c r="F346" s="32">
        <v>357361287400</v>
      </c>
      <c r="G346" s="89">
        <v>0.2</v>
      </c>
      <c r="H346" s="32">
        <v>30195958469</v>
      </c>
      <c r="I346" s="83">
        <v>0.28</v>
      </c>
      <c r="J346" s="32">
        <v>1395264575064</v>
      </c>
      <c r="K346" s="89">
        <v>0.15</v>
      </c>
      <c r="L346" s="32">
        <v>135223149611</v>
      </c>
      <c r="M346" s="89">
        <v>0.18</v>
      </c>
      <c r="N346" s="32">
        <v>4459</v>
      </c>
      <c r="O346" s="34">
        <v>0.15</v>
      </c>
      <c r="P346" s="34">
        <v>0.247</v>
      </c>
      <c r="Q346" s="32">
        <v>37900</v>
      </c>
      <c r="R346" s="99">
        <v>8.5</v>
      </c>
      <c r="S346" s="32">
        <v>21527</v>
      </c>
      <c r="T346" s="99" t="s">
        <v>2060</v>
      </c>
    </row>
    <row r="347" spans="1:20" ht="15" customHeight="1">
      <c r="A347" s="31">
        <v>334</v>
      </c>
      <c r="B347" s="99" t="s">
        <v>1587</v>
      </c>
      <c r="C347" s="99" t="s">
        <v>1588</v>
      </c>
      <c r="D347" s="99" t="s">
        <v>26</v>
      </c>
      <c r="E347" s="99" t="s">
        <v>2128</v>
      </c>
      <c r="F347" s="32">
        <v>876440152993</v>
      </c>
      <c r="G347" s="83">
        <v>-0.22</v>
      </c>
      <c r="H347" s="32">
        <v>54988826419</v>
      </c>
      <c r="I347" s="88">
        <v>-0.25</v>
      </c>
      <c r="J347" s="32">
        <v>4091813322701</v>
      </c>
      <c r="K347" s="87">
        <v>0.1</v>
      </c>
      <c r="L347" s="32">
        <v>262378271121</v>
      </c>
      <c r="M347" s="87">
        <v>0.69</v>
      </c>
      <c r="N347" s="32">
        <v>3181</v>
      </c>
      <c r="O347" s="34">
        <v>0.074</v>
      </c>
      <c r="P347" s="34">
        <v>0.135</v>
      </c>
      <c r="Q347" s="32">
        <v>50900</v>
      </c>
      <c r="R347" s="99">
        <v>16</v>
      </c>
      <c r="S347" s="32">
        <v>540853</v>
      </c>
      <c r="T347" s="99" t="s">
        <v>2061</v>
      </c>
    </row>
    <row r="348" spans="1:20" ht="15" customHeight="1">
      <c r="A348" s="31">
        <v>335</v>
      </c>
      <c r="B348" s="99" t="s">
        <v>1589</v>
      </c>
      <c r="C348" s="99" t="s">
        <v>1590</v>
      </c>
      <c r="D348" s="99" t="s">
        <v>26</v>
      </c>
      <c r="E348" s="99" t="s">
        <v>2167</v>
      </c>
      <c r="F348" s="32">
        <v>10076623683</v>
      </c>
      <c r="G348" s="89">
        <v>-0.97</v>
      </c>
      <c r="H348" s="32">
        <v>1405268974</v>
      </c>
      <c r="I348" s="87">
        <v>-0.58</v>
      </c>
      <c r="J348" s="32">
        <v>1082733248303</v>
      </c>
      <c r="K348" s="87">
        <v>1.12</v>
      </c>
      <c r="L348" s="32">
        <v>35908417999</v>
      </c>
      <c r="M348" s="87">
        <v>-0.23</v>
      </c>
      <c r="N348" s="32">
        <v>1936</v>
      </c>
      <c r="O348" s="34">
        <v>0.092</v>
      </c>
      <c r="P348" s="34">
        <v>0.115</v>
      </c>
      <c r="Q348" s="32">
        <v>7550</v>
      </c>
      <c r="R348" s="99">
        <v>3.9</v>
      </c>
      <c r="S348" s="32">
        <v>135277</v>
      </c>
      <c r="T348" s="99" t="s">
        <v>2061</v>
      </c>
    </row>
    <row r="349" spans="1:20" ht="15" customHeight="1">
      <c r="A349" s="31">
        <v>336</v>
      </c>
      <c r="B349" s="99" t="s">
        <v>1591</v>
      </c>
      <c r="C349" s="99" t="s">
        <v>1592</v>
      </c>
      <c r="D349" s="99" t="s">
        <v>26</v>
      </c>
      <c r="E349" s="99" t="s">
        <v>2138</v>
      </c>
      <c r="F349" s="32">
        <v>212531254539</v>
      </c>
      <c r="G349" s="83">
        <v>0.04</v>
      </c>
      <c r="H349" s="32">
        <v>-3607369800</v>
      </c>
      <c r="I349" s="87">
        <v>0.3</v>
      </c>
      <c r="J349" s="32">
        <v>1109398180674</v>
      </c>
      <c r="K349" s="88">
        <v>0.19</v>
      </c>
      <c r="L349" s="32">
        <v>2888736653</v>
      </c>
      <c r="M349" s="87">
        <v>-0.79</v>
      </c>
      <c r="N349" s="32">
        <v>83</v>
      </c>
      <c r="O349" s="86">
        <v>0.004</v>
      </c>
      <c r="P349" s="86">
        <v>0.008</v>
      </c>
      <c r="Q349" s="32">
        <v>3300</v>
      </c>
      <c r="R349" s="85">
        <v>39.7</v>
      </c>
      <c r="S349" s="32">
        <v>4223</v>
      </c>
      <c r="T349" s="99" t="s">
        <v>3418</v>
      </c>
    </row>
    <row r="350" spans="1:20" ht="15" customHeight="1">
      <c r="A350" s="31">
        <v>337</v>
      </c>
      <c r="B350" s="99" t="s">
        <v>1595</v>
      </c>
      <c r="C350" s="99" t="s">
        <v>1596</v>
      </c>
      <c r="D350" s="99" t="s">
        <v>26</v>
      </c>
      <c r="E350" s="99" t="s">
        <v>3500</v>
      </c>
      <c r="F350" s="32">
        <v>32177852288</v>
      </c>
      <c r="G350" s="83">
        <v>-0.14</v>
      </c>
      <c r="H350" s="32">
        <v>18488246842</v>
      </c>
      <c r="I350" s="88">
        <v>-0.22</v>
      </c>
      <c r="J350" s="32">
        <v>58584566733</v>
      </c>
      <c r="K350" s="83">
        <v>0.37</v>
      </c>
      <c r="L350" s="32">
        <v>23743353670</v>
      </c>
      <c r="M350" s="87">
        <v>0.99</v>
      </c>
      <c r="N350" s="32">
        <v>1852</v>
      </c>
      <c r="O350" s="34">
        <v>0.067</v>
      </c>
      <c r="P350" s="34">
        <v>0.072</v>
      </c>
      <c r="Q350" s="32">
        <v>25000</v>
      </c>
      <c r="R350" s="99">
        <v>13.5</v>
      </c>
      <c r="S350" s="32">
        <v>41915</v>
      </c>
      <c r="T350" s="99" t="s">
        <v>2061</v>
      </c>
    </row>
    <row r="351" spans="1:20" ht="15" customHeight="1">
      <c r="A351" s="31">
        <v>338</v>
      </c>
      <c r="B351" s="99" t="s">
        <v>1597</v>
      </c>
      <c r="C351" s="99" t="s">
        <v>1598</v>
      </c>
      <c r="D351" s="99" t="s">
        <v>26</v>
      </c>
      <c r="E351" s="99" t="s">
        <v>2217</v>
      </c>
      <c r="F351" s="32">
        <v>104012756362</v>
      </c>
      <c r="G351" s="83">
        <v>-0.24</v>
      </c>
      <c r="H351" s="32">
        <v>-40314172364</v>
      </c>
      <c r="I351" s="89">
        <v>0.63</v>
      </c>
      <c r="J351" s="32">
        <v>2454998772868</v>
      </c>
      <c r="K351" s="89">
        <v>0.54</v>
      </c>
      <c r="L351" s="32">
        <v>108130042847</v>
      </c>
      <c r="M351" s="83">
        <v>29.82</v>
      </c>
      <c r="N351" s="32">
        <v>1041</v>
      </c>
      <c r="O351" s="86">
        <v>0.023</v>
      </c>
      <c r="P351" s="86">
        <v>0.082</v>
      </c>
      <c r="Q351" s="32">
        <v>11550</v>
      </c>
      <c r="R351" s="99">
        <v>11.1</v>
      </c>
      <c r="S351" s="32">
        <v>724765</v>
      </c>
      <c r="T351" s="99" t="s">
        <v>2061</v>
      </c>
    </row>
    <row r="352" spans="1:20" ht="15" customHeight="1">
      <c r="A352" s="31">
        <v>339</v>
      </c>
      <c r="B352" s="99" t="s">
        <v>2270</v>
      </c>
      <c r="C352" s="99" t="s">
        <v>3696</v>
      </c>
      <c r="D352" s="99" t="s">
        <v>26</v>
      </c>
      <c r="E352" s="99" t="s">
        <v>2110</v>
      </c>
      <c r="F352" s="32">
        <v>183647803830</v>
      </c>
      <c r="G352" s="89">
        <v>-0.28</v>
      </c>
      <c r="H352" s="32">
        <v>926812994</v>
      </c>
      <c r="I352" s="89">
        <v>-0.77</v>
      </c>
      <c r="J352" s="32">
        <v>1233144271543</v>
      </c>
      <c r="K352" s="83">
        <v>-0.19</v>
      </c>
      <c r="L352" s="32">
        <v>7868847408</v>
      </c>
      <c r="M352" s="89">
        <v>-0.65</v>
      </c>
      <c r="N352" s="32">
        <v>425</v>
      </c>
      <c r="O352" s="34">
        <v>0.015</v>
      </c>
      <c r="P352" s="34">
        <v>0.035</v>
      </c>
      <c r="Q352" s="32">
        <v>3570</v>
      </c>
      <c r="R352" s="99">
        <v>8.4</v>
      </c>
      <c r="S352" s="32">
        <v>93613</v>
      </c>
      <c r="T352" s="99" t="s">
        <v>2061</v>
      </c>
    </row>
    <row r="353" spans="1:20" ht="15" customHeight="1">
      <c r="A353" s="31">
        <v>340</v>
      </c>
      <c r="B353" s="99" t="s">
        <v>1599</v>
      </c>
      <c r="C353" s="99" t="s">
        <v>1600</v>
      </c>
      <c r="D353" s="99" t="s">
        <v>26</v>
      </c>
      <c r="E353" s="99" t="s">
        <v>2108</v>
      </c>
      <c r="F353" s="32">
        <v>47856187361</v>
      </c>
      <c r="G353" s="90">
        <v>1.42</v>
      </c>
      <c r="H353" s="32">
        <v>-10679283822</v>
      </c>
      <c r="I353" s="87">
        <v>-1.18</v>
      </c>
      <c r="J353" s="32">
        <v>204610122873</v>
      </c>
      <c r="K353" s="83">
        <v>0.09</v>
      </c>
      <c r="L353" s="32">
        <v>-40045860967</v>
      </c>
      <c r="M353" s="88">
        <v>0.92</v>
      </c>
      <c r="N353" s="32">
        <v>-507</v>
      </c>
      <c r="O353" s="34">
        <v>-0.034</v>
      </c>
      <c r="P353" s="34">
        <v>-0.107</v>
      </c>
      <c r="Q353" s="32">
        <v>3040</v>
      </c>
      <c r="R353" s="99">
        <v>-6</v>
      </c>
      <c r="S353" s="32">
        <v>97717</v>
      </c>
      <c r="T353" s="99" t="s">
        <v>2061</v>
      </c>
    </row>
    <row r="354" spans="1:20" ht="15">
      <c r="A354" s="31">
        <v>341</v>
      </c>
      <c r="B354" s="99" t="s">
        <v>1601</v>
      </c>
      <c r="C354" s="99" t="s">
        <v>1602</v>
      </c>
      <c r="D354" s="99" t="s">
        <v>26</v>
      </c>
      <c r="E354" s="99" t="s">
        <v>2131</v>
      </c>
      <c r="F354" s="32">
        <v>101024018234</v>
      </c>
      <c r="G354" s="88">
        <v>-0.04</v>
      </c>
      <c r="H354" s="32">
        <v>128122972438</v>
      </c>
      <c r="I354" s="89">
        <v>2.13</v>
      </c>
      <c r="J354" s="32">
        <v>474870437632</v>
      </c>
      <c r="K354" s="88">
        <v>0.11</v>
      </c>
      <c r="L354" s="32">
        <v>307554766429</v>
      </c>
      <c r="M354" s="83">
        <v>0.22</v>
      </c>
      <c r="N354" s="32">
        <v>3066</v>
      </c>
      <c r="O354" s="34">
        <v>0.124</v>
      </c>
      <c r="P354" s="34">
        <v>0.155</v>
      </c>
      <c r="Q354" s="32">
        <v>39550</v>
      </c>
      <c r="R354" s="99">
        <v>12.9</v>
      </c>
      <c r="S354" s="32">
        <v>82003</v>
      </c>
      <c r="T354" s="99" t="s">
        <v>2060</v>
      </c>
    </row>
    <row r="355" spans="1:20" ht="15" customHeight="1">
      <c r="A355" s="31">
        <v>342</v>
      </c>
      <c r="B355" s="99" t="s">
        <v>3262</v>
      </c>
      <c r="C355" s="99" t="s">
        <v>3263</v>
      </c>
      <c r="D355" s="99" t="s">
        <v>26</v>
      </c>
      <c r="E355" s="99" t="s">
        <v>2215</v>
      </c>
      <c r="F355" s="32">
        <v>901751950185</v>
      </c>
      <c r="G355" s="89">
        <v>0.19</v>
      </c>
      <c r="H355" s="32">
        <v>10510209904</v>
      </c>
      <c r="I355" s="89">
        <v>-0.62</v>
      </c>
      <c r="J355" s="32">
        <v>3355663944502</v>
      </c>
      <c r="K355" s="83">
        <v>0.23</v>
      </c>
      <c r="L355" s="32">
        <v>79128151375</v>
      </c>
      <c r="M355" s="87">
        <v>-0.05</v>
      </c>
      <c r="N355" s="32">
        <v>1172</v>
      </c>
      <c r="O355" s="34">
        <v>0.025</v>
      </c>
      <c r="P355" s="34">
        <v>0.098</v>
      </c>
      <c r="Q355" s="32">
        <v>32000</v>
      </c>
      <c r="R355" s="99">
        <v>27.3</v>
      </c>
      <c r="S355" s="32">
        <v>88207</v>
      </c>
      <c r="T355" s="99" t="s">
        <v>2061</v>
      </c>
    </row>
    <row r="356" spans="1:20" ht="15" customHeight="1">
      <c r="A356" s="31">
        <v>343</v>
      </c>
      <c r="B356" s="99" t="s">
        <v>1607</v>
      </c>
      <c r="C356" s="99" t="s">
        <v>1608</v>
      </c>
      <c r="D356" s="99" t="s">
        <v>26</v>
      </c>
      <c r="E356" s="99" t="s">
        <v>2131</v>
      </c>
      <c r="F356" s="32">
        <v>340360053641</v>
      </c>
      <c r="G356" s="88">
        <v>0.25</v>
      </c>
      <c r="H356" s="32">
        <v>14919979074</v>
      </c>
      <c r="I356" s="87">
        <v>0.78</v>
      </c>
      <c r="J356" s="32">
        <v>1252115311697</v>
      </c>
      <c r="K356" s="87">
        <v>0.19</v>
      </c>
      <c r="L356" s="32">
        <v>47798046908</v>
      </c>
      <c r="M356" s="87">
        <v>0.73</v>
      </c>
      <c r="N356" s="32">
        <v>5616</v>
      </c>
      <c r="O356" s="34">
        <v>0.101</v>
      </c>
      <c r="P356" s="34">
        <v>0.238</v>
      </c>
      <c r="Q356" s="32">
        <v>41000</v>
      </c>
      <c r="R356" s="99">
        <v>7.3</v>
      </c>
      <c r="S356" s="32">
        <v>64</v>
      </c>
      <c r="T356" s="99" t="s">
        <v>3418</v>
      </c>
    </row>
    <row r="357" spans="1:20" ht="15" customHeight="1">
      <c r="A357" s="31">
        <v>344</v>
      </c>
      <c r="B357" s="99" t="s">
        <v>1609</v>
      </c>
      <c r="C357" s="99" t="s">
        <v>2310</v>
      </c>
      <c r="D357" s="99" t="s">
        <v>26</v>
      </c>
      <c r="E357" s="99" t="s">
        <v>2108</v>
      </c>
      <c r="F357" s="32">
        <v>20627043990</v>
      </c>
      <c r="G357" s="90">
        <v>-0.66</v>
      </c>
      <c r="H357" s="32">
        <v>2555166260</v>
      </c>
      <c r="I357" s="83">
        <v>-0.45</v>
      </c>
      <c r="J357" s="32">
        <v>181819069191</v>
      </c>
      <c r="K357" s="83">
        <v>-0.26</v>
      </c>
      <c r="L357" s="32">
        <v>44791485569</v>
      </c>
      <c r="M357" s="89">
        <v>-0.09</v>
      </c>
      <c r="N357" s="32">
        <v>620</v>
      </c>
      <c r="O357" s="34">
        <v>0.033</v>
      </c>
      <c r="P357" s="34">
        <v>0.043</v>
      </c>
      <c r="Q357" s="32">
        <v>9050</v>
      </c>
      <c r="R357" s="99">
        <v>14.6</v>
      </c>
      <c r="S357" s="32">
        <v>131391</v>
      </c>
      <c r="T357" s="99" t="s">
        <v>2061</v>
      </c>
    </row>
    <row r="358" spans="1:20" ht="15" customHeight="1">
      <c r="A358" s="31">
        <v>345</v>
      </c>
      <c r="B358" s="99" t="s">
        <v>3163</v>
      </c>
      <c r="C358" s="99" t="s">
        <v>3951</v>
      </c>
      <c r="D358" s="99" t="s">
        <v>26</v>
      </c>
      <c r="E358" s="99" t="s">
        <v>2113</v>
      </c>
      <c r="F358" s="32">
        <v>600000000</v>
      </c>
      <c r="G358" s="89">
        <v>-1</v>
      </c>
      <c r="H358" s="32">
        <v>-27019370334</v>
      </c>
      <c r="I358" s="89">
        <v>-2.45</v>
      </c>
      <c r="J358" s="32">
        <v>271250271260</v>
      </c>
      <c r="K358" s="83">
        <v>-0.73</v>
      </c>
      <c r="L358" s="32">
        <v>-82662396590</v>
      </c>
      <c r="M358" s="89">
        <v>-1.86</v>
      </c>
      <c r="N358" s="32">
        <v>-2056</v>
      </c>
      <c r="O358" s="34">
        <v>-0.105</v>
      </c>
      <c r="P358" s="34">
        <v>-0.156</v>
      </c>
      <c r="Q358" s="32">
        <v>3700</v>
      </c>
      <c r="R358" s="99">
        <v>-1.8</v>
      </c>
      <c r="S358" s="32">
        <v>389580</v>
      </c>
      <c r="T358" s="99" t="s">
        <v>2061</v>
      </c>
    </row>
    <row r="359" spans="1:20" ht="15" customHeight="1">
      <c r="A359" s="31">
        <v>346</v>
      </c>
      <c r="B359" s="99" t="s">
        <v>1621</v>
      </c>
      <c r="C359" s="99" t="s">
        <v>1622</v>
      </c>
      <c r="D359" s="99" t="s">
        <v>26</v>
      </c>
      <c r="E359" s="99" t="s">
        <v>2113</v>
      </c>
      <c r="F359" s="32">
        <v>355252374619</v>
      </c>
      <c r="G359" s="83">
        <v>0.01</v>
      </c>
      <c r="H359" s="32">
        <v>30635860946</v>
      </c>
      <c r="I359" s="87">
        <v>-0.03</v>
      </c>
      <c r="J359" s="32">
        <v>1652244352577</v>
      </c>
      <c r="K359" s="83">
        <v>0.28</v>
      </c>
      <c r="L359" s="32">
        <v>142193671716</v>
      </c>
      <c r="M359" s="87">
        <v>0.13</v>
      </c>
      <c r="N359" s="32">
        <v>7016</v>
      </c>
      <c r="O359" s="34">
        <v>0.08</v>
      </c>
      <c r="P359" s="34">
        <v>0.226</v>
      </c>
      <c r="Q359" s="32">
        <v>44900</v>
      </c>
      <c r="R359" s="99">
        <v>6.4</v>
      </c>
      <c r="S359" s="32">
        <v>33881</v>
      </c>
      <c r="T359" s="99" t="s">
        <v>2061</v>
      </c>
    </row>
    <row r="360" spans="1:20" ht="15" customHeight="1">
      <c r="A360" s="31">
        <v>347</v>
      </c>
      <c r="B360" s="99" t="s">
        <v>2271</v>
      </c>
      <c r="C360" s="99" t="s">
        <v>2272</v>
      </c>
      <c r="D360" s="99" t="s">
        <v>26</v>
      </c>
      <c r="E360" s="99" t="s">
        <v>2152</v>
      </c>
      <c r="F360" s="32">
        <v>260486961637</v>
      </c>
      <c r="G360" s="89">
        <v>-0.47</v>
      </c>
      <c r="H360" s="32">
        <v>1107468561</v>
      </c>
      <c r="I360" s="89">
        <v>-0.85</v>
      </c>
      <c r="J360" s="32">
        <v>1334137191842</v>
      </c>
      <c r="K360" s="89">
        <v>-0.46</v>
      </c>
      <c r="L360" s="32">
        <v>37997250527</v>
      </c>
      <c r="M360" s="89">
        <v>-0.47</v>
      </c>
      <c r="N360" s="32">
        <v>731</v>
      </c>
      <c r="O360" s="34">
        <v>0.015</v>
      </c>
      <c r="P360" s="34">
        <v>0.027</v>
      </c>
      <c r="Q360" s="32">
        <v>23099</v>
      </c>
      <c r="R360" s="99">
        <v>31.6</v>
      </c>
      <c r="S360" s="32">
        <v>3908</v>
      </c>
      <c r="T360" s="99" t="s">
        <v>3418</v>
      </c>
    </row>
    <row r="361" spans="1:20" ht="15" customHeight="1">
      <c r="A361" s="31">
        <v>348</v>
      </c>
      <c r="B361" s="100" t="s">
        <v>1635</v>
      </c>
      <c r="C361" s="99" t="s">
        <v>1636</v>
      </c>
      <c r="D361" s="99" t="s">
        <v>26</v>
      </c>
      <c r="E361" s="99" t="s">
        <v>2127</v>
      </c>
      <c r="F361" s="32">
        <v>31784931731</v>
      </c>
      <c r="G361" s="89">
        <v>-0.17</v>
      </c>
      <c r="H361" s="32">
        <v>12872901448</v>
      </c>
      <c r="I361" s="88">
        <v>1.17</v>
      </c>
      <c r="J361" s="32">
        <v>216092141037</v>
      </c>
      <c r="K361" s="83">
        <v>0.14</v>
      </c>
      <c r="L361" s="32">
        <v>93711903000</v>
      </c>
      <c r="M361" s="83">
        <v>0.61</v>
      </c>
      <c r="N361" s="32">
        <v>1620</v>
      </c>
      <c r="O361" s="34">
        <v>0.047</v>
      </c>
      <c r="P361" s="34">
        <v>0.063</v>
      </c>
      <c r="Q361" s="32">
        <v>21550</v>
      </c>
      <c r="R361" s="99">
        <v>13.3</v>
      </c>
      <c r="S361" s="32">
        <v>175238</v>
      </c>
      <c r="T361" s="99" t="s">
        <v>2060</v>
      </c>
    </row>
    <row r="362" spans="1:20" ht="15" customHeight="1">
      <c r="A362" s="31">
        <v>349</v>
      </c>
      <c r="B362" s="99" t="s">
        <v>1639</v>
      </c>
      <c r="C362" s="99" t="s">
        <v>1640</v>
      </c>
      <c r="D362" s="99" t="s">
        <v>26</v>
      </c>
      <c r="E362" s="99" t="s">
        <v>2127</v>
      </c>
      <c r="F362" s="32">
        <v>53562926997</v>
      </c>
      <c r="G362" s="83">
        <v>-0.26</v>
      </c>
      <c r="H362" s="32">
        <v>31835213539</v>
      </c>
      <c r="I362" s="83">
        <v>-0.25</v>
      </c>
      <c r="J362" s="32">
        <v>213228861616</v>
      </c>
      <c r="K362" s="83">
        <v>-0.16</v>
      </c>
      <c r="L362" s="32">
        <v>92898181628</v>
      </c>
      <c r="M362" s="88">
        <v>-0.21</v>
      </c>
      <c r="N362" s="32">
        <v>3091</v>
      </c>
      <c r="O362" s="86">
        <v>0.077</v>
      </c>
      <c r="P362" s="86">
        <v>0.112</v>
      </c>
      <c r="Q362" s="32">
        <v>34000</v>
      </c>
      <c r="R362" s="99">
        <v>11</v>
      </c>
      <c r="S362" s="32">
        <v>214</v>
      </c>
      <c r="T362" s="99" t="s">
        <v>3418</v>
      </c>
    </row>
    <row r="363" spans="1:20" ht="15" customHeight="1">
      <c r="A363" s="31">
        <v>350</v>
      </c>
      <c r="B363" s="99" t="s">
        <v>2888</v>
      </c>
      <c r="C363" s="99" t="s">
        <v>2889</v>
      </c>
      <c r="D363" s="99" t="s">
        <v>26</v>
      </c>
      <c r="E363" s="99" t="s">
        <v>2108</v>
      </c>
      <c r="F363" s="32">
        <v>81418316779</v>
      </c>
      <c r="G363" s="83">
        <v>-0.39</v>
      </c>
      <c r="H363" s="32">
        <v>1366826295</v>
      </c>
      <c r="I363" s="89">
        <v>-0.8</v>
      </c>
      <c r="J363" s="32">
        <v>485040695833</v>
      </c>
      <c r="K363" s="83">
        <v>-0.02</v>
      </c>
      <c r="L363" s="32">
        <v>8873820703</v>
      </c>
      <c r="M363" s="89">
        <v>-0.59</v>
      </c>
      <c r="N363" s="32">
        <v>139</v>
      </c>
      <c r="O363" s="34">
        <v>0.009</v>
      </c>
      <c r="P363" s="34">
        <v>0.012</v>
      </c>
      <c r="Q363" s="32">
        <v>3400</v>
      </c>
      <c r="R363" s="99">
        <v>24.4</v>
      </c>
      <c r="S363" s="32">
        <v>128280</v>
      </c>
      <c r="T363" s="99" t="s">
        <v>2061</v>
      </c>
    </row>
    <row r="364" spans="1:20" ht="15" customHeight="1">
      <c r="A364" s="31">
        <v>351</v>
      </c>
      <c r="B364" s="99" t="s">
        <v>1649</v>
      </c>
      <c r="C364" s="99" t="s">
        <v>1650</v>
      </c>
      <c r="D364" s="99" t="s">
        <v>26</v>
      </c>
      <c r="E364" s="99" t="s">
        <v>3398</v>
      </c>
      <c r="F364" s="32">
        <v>918521946363</v>
      </c>
      <c r="G364" s="89">
        <v>0.16</v>
      </c>
      <c r="H364" s="32">
        <v>100071761273</v>
      </c>
      <c r="I364" s="87">
        <v>-0.13</v>
      </c>
      <c r="J364" s="32">
        <v>3645122023994</v>
      </c>
      <c r="K364" s="87">
        <v>0.31</v>
      </c>
      <c r="L364" s="32">
        <v>386370283221</v>
      </c>
      <c r="M364" s="87">
        <v>0.26</v>
      </c>
      <c r="N364" s="32">
        <v>5000</v>
      </c>
      <c r="O364" s="34">
        <v>0.139</v>
      </c>
      <c r="P364" s="34">
        <v>0.193</v>
      </c>
      <c r="Q364" s="32">
        <v>53500</v>
      </c>
      <c r="R364" s="99">
        <v>10.7</v>
      </c>
      <c r="S364" s="32">
        <v>51234</v>
      </c>
      <c r="T364" s="99" t="s">
        <v>2061</v>
      </c>
    </row>
    <row r="365" spans="1:20" ht="15" customHeight="1">
      <c r="A365" s="31">
        <v>352</v>
      </c>
      <c r="B365" s="99" t="s">
        <v>1651</v>
      </c>
      <c r="C365" s="99" t="s">
        <v>1652</v>
      </c>
      <c r="D365" s="99" t="s">
        <v>26</v>
      </c>
      <c r="E365" s="99" t="s">
        <v>2164</v>
      </c>
      <c r="F365" s="32">
        <v>1431667597336</v>
      </c>
      <c r="G365" s="89">
        <v>-0.2</v>
      </c>
      <c r="H365" s="32">
        <v>6282033156</v>
      </c>
      <c r="I365" s="89">
        <v>-0.93</v>
      </c>
      <c r="J365" s="32">
        <v>4960424232278</v>
      </c>
      <c r="K365" s="89">
        <v>-0.09</v>
      </c>
      <c r="L365" s="32">
        <v>-72529633709</v>
      </c>
      <c r="M365" s="89">
        <v>-1.17</v>
      </c>
      <c r="N365" s="32">
        <v>-717</v>
      </c>
      <c r="O365" s="34">
        <v>-0.017</v>
      </c>
      <c r="P365" s="34">
        <v>-0.037</v>
      </c>
      <c r="Q365" s="32">
        <v>8250</v>
      </c>
      <c r="R365" s="99">
        <v>-11.5</v>
      </c>
      <c r="S365" s="32">
        <v>802521</v>
      </c>
      <c r="T365" s="99" t="s">
        <v>2061</v>
      </c>
    </row>
    <row r="366" spans="1:20" ht="15" customHeight="1">
      <c r="A366" s="31">
        <v>353</v>
      </c>
      <c r="B366" s="99" t="s">
        <v>1657</v>
      </c>
      <c r="C366" s="99" t="s">
        <v>1658</v>
      </c>
      <c r="D366" s="99" t="s">
        <v>26</v>
      </c>
      <c r="E366" s="99" t="s">
        <v>2123</v>
      </c>
      <c r="F366" s="32">
        <v>196680143956</v>
      </c>
      <c r="G366" s="83">
        <v>-0.17</v>
      </c>
      <c r="H366" s="32">
        <v>104332651233</v>
      </c>
      <c r="I366" s="87">
        <v>-0.15</v>
      </c>
      <c r="J366" s="32">
        <v>1031113559480</v>
      </c>
      <c r="K366" s="89">
        <v>0.24</v>
      </c>
      <c r="L366" s="32">
        <v>564597421232</v>
      </c>
      <c r="M366" s="87">
        <v>0.36</v>
      </c>
      <c r="N366" s="32">
        <v>8000</v>
      </c>
      <c r="O366" s="34">
        <v>0.25</v>
      </c>
      <c r="P366" s="34">
        <v>0.343</v>
      </c>
      <c r="Q366" s="32">
        <v>56000</v>
      </c>
      <c r="R366" s="99">
        <v>7</v>
      </c>
      <c r="S366" s="32">
        <v>1736</v>
      </c>
      <c r="T366" s="99" t="s">
        <v>3418</v>
      </c>
    </row>
    <row r="367" spans="1:20" ht="15" customHeight="1">
      <c r="A367" s="31">
        <v>354</v>
      </c>
      <c r="B367" s="99" t="s">
        <v>1659</v>
      </c>
      <c r="C367" s="99" t="s">
        <v>1660</v>
      </c>
      <c r="D367" s="99" t="s">
        <v>26</v>
      </c>
      <c r="E367" s="99" t="s">
        <v>3495</v>
      </c>
      <c r="F367" s="32">
        <v>461984969221</v>
      </c>
      <c r="G367" s="83">
        <v>-0.72</v>
      </c>
      <c r="H367" s="32">
        <v>52710052780</v>
      </c>
      <c r="I367" s="89">
        <v>-0.8</v>
      </c>
      <c r="J367" s="32">
        <v>2429555767152</v>
      </c>
      <c r="K367" s="87">
        <v>-0.65</v>
      </c>
      <c r="L367" s="32">
        <v>513123935062</v>
      </c>
      <c r="M367" s="87">
        <v>-0.39</v>
      </c>
      <c r="N367" s="32">
        <v>4120</v>
      </c>
      <c r="O367" s="86">
        <v>0.087</v>
      </c>
      <c r="P367" s="86">
        <v>0.123</v>
      </c>
      <c r="Q367" s="32">
        <v>48200</v>
      </c>
      <c r="R367" s="99">
        <v>11.7</v>
      </c>
      <c r="S367" s="32">
        <v>2961</v>
      </c>
      <c r="T367" s="99" t="s">
        <v>3418</v>
      </c>
    </row>
    <row r="368" spans="1:20" ht="15" customHeight="1">
      <c r="A368" s="31">
        <v>355</v>
      </c>
      <c r="B368" s="99" t="s">
        <v>1661</v>
      </c>
      <c r="C368" s="99" t="s">
        <v>1662</v>
      </c>
      <c r="D368" s="99" t="s">
        <v>26</v>
      </c>
      <c r="E368" s="99" t="s">
        <v>2163</v>
      </c>
      <c r="F368" s="32">
        <v>700896754833</v>
      </c>
      <c r="G368" s="83">
        <v>-0.3</v>
      </c>
      <c r="H368" s="32">
        <v>1957823696</v>
      </c>
      <c r="I368" s="83">
        <v>-0.92</v>
      </c>
      <c r="J368" s="32">
        <v>2729492989371</v>
      </c>
      <c r="K368" s="83">
        <v>-0.09</v>
      </c>
      <c r="L368" s="32">
        <v>28382003624</v>
      </c>
      <c r="M368" s="83">
        <v>-0.52</v>
      </c>
      <c r="N368" s="32">
        <v>1195</v>
      </c>
      <c r="O368" s="34">
        <v>0.014</v>
      </c>
      <c r="P368" s="34">
        <v>0.1</v>
      </c>
      <c r="Q368" s="32">
        <v>18400</v>
      </c>
      <c r="R368" s="99">
        <v>15.4</v>
      </c>
      <c r="S368" s="32">
        <v>12997</v>
      </c>
      <c r="T368" s="99" t="s">
        <v>3418</v>
      </c>
    </row>
    <row r="369" spans="1:20" ht="15" customHeight="1">
      <c r="A369" s="31">
        <v>356</v>
      </c>
      <c r="B369" s="99" t="s">
        <v>3277</v>
      </c>
      <c r="C369" s="99" t="s">
        <v>3278</v>
      </c>
      <c r="D369" s="99" t="s">
        <v>26</v>
      </c>
      <c r="E369" s="99" t="s">
        <v>2236</v>
      </c>
      <c r="F369" s="32">
        <v>210637378917</v>
      </c>
      <c r="G369" s="89">
        <v>-0.02</v>
      </c>
      <c r="H369" s="32">
        <v>15570375382</v>
      </c>
      <c r="I369" s="83">
        <v>-0.19</v>
      </c>
      <c r="J369" s="32">
        <v>924066063492</v>
      </c>
      <c r="K369" s="83">
        <v>0.2</v>
      </c>
      <c r="L369" s="32">
        <v>44538430956</v>
      </c>
      <c r="M369" s="83">
        <v>-0.58</v>
      </c>
      <c r="N369" s="32">
        <v>1051</v>
      </c>
      <c r="O369" s="34">
        <v>0.027</v>
      </c>
      <c r="P369" s="34">
        <v>0.05</v>
      </c>
      <c r="Q369" s="32">
        <v>16600</v>
      </c>
      <c r="R369" s="99">
        <v>15.8</v>
      </c>
      <c r="S369" s="32">
        <v>1428</v>
      </c>
      <c r="T369" s="99" t="s">
        <v>3418</v>
      </c>
    </row>
    <row r="370" spans="1:20" ht="15" customHeight="1">
      <c r="A370" s="31">
        <v>357</v>
      </c>
      <c r="B370" s="99" t="s">
        <v>1667</v>
      </c>
      <c r="C370" s="99" t="s">
        <v>1668</v>
      </c>
      <c r="D370" s="99" t="s">
        <v>26</v>
      </c>
      <c r="E370" s="99" t="s">
        <v>2164</v>
      </c>
      <c r="F370" s="32">
        <v>1381611310860</v>
      </c>
      <c r="G370" s="83">
        <v>0.01</v>
      </c>
      <c r="H370" s="32">
        <v>1438379720</v>
      </c>
      <c r="I370" s="83">
        <v>-0.83</v>
      </c>
      <c r="J370" s="32">
        <v>6464427664057</v>
      </c>
      <c r="K370" s="88">
        <v>0.13</v>
      </c>
      <c r="L370" s="32">
        <v>11282571286</v>
      </c>
      <c r="M370" s="83">
        <v>-0.45</v>
      </c>
      <c r="N370" s="32">
        <v>323</v>
      </c>
      <c r="O370" s="34">
        <v>0.006</v>
      </c>
      <c r="P370" s="34">
        <v>0.027</v>
      </c>
      <c r="Q370" s="32">
        <v>5820</v>
      </c>
      <c r="R370" s="99">
        <v>18</v>
      </c>
      <c r="S370" s="32">
        <v>129262</v>
      </c>
      <c r="T370" s="99" t="s">
        <v>2061</v>
      </c>
    </row>
    <row r="371" spans="1:20" ht="15" customHeight="1">
      <c r="A371" s="31">
        <v>358</v>
      </c>
      <c r="B371" s="99" t="s">
        <v>1671</v>
      </c>
      <c r="C371" s="99" t="s">
        <v>1672</v>
      </c>
      <c r="D371" s="99" t="s">
        <v>26</v>
      </c>
      <c r="E371" s="99" t="s">
        <v>2122</v>
      </c>
      <c r="F371" s="32">
        <v>45561310610</v>
      </c>
      <c r="G371" s="83">
        <v>2.09</v>
      </c>
      <c r="H371" s="32">
        <v>4470852883</v>
      </c>
      <c r="I371" s="89">
        <v>0.41</v>
      </c>
      <c r="J371" s="32">
        <v>128170658657</v>
      </c>
      <c r="K371" s="89">
        <v>0.83</v>
      </c>
      <c r="L371" s="32">
        <v>53120241992</v>
      </c>
      <c r="M371" s="89">
        <v>0.46</v>
      </c>
      <c r="N371" s="32">
        <v>2759</v>
      </c>
      <c r="O371" s="34">
        <v>0.131</v>
      </c>
      <c r="P371" s="34">
        <v>0.155</v>
      </c>
      <c r="Q371" s="32">
        <v>67600</v>
      </c>
      <c r="R371" s="99">
        <v>24.5</v>
      </c>
      <c r="S371" s="32">
        <v>0</v>
      </c>
      <c r="T371" s="99" t="s">
        <v>3418</v>
      </c>
    </row>
    <row r="372" spans="1:20" ht="15" customHeight="1">
      <c r="A372" s="31">
        <v>359</v>
      </c>
      <c r="B372" s="99" t="s">
        <v>3593</v>
      </c>
      <c r="C372" s="99" t="s">
        <v>3594</v>
      </c>
      <c r="D372" s="99" t="s">
        <v>26</v>
      </c>
      <c r="E372" s="99" t="s">
        <v>2752</v>
      </c>
      <c r="F372" s="32">
        <v>106120492297</v>
      </c>
      <c r="G372" s="90">
        <v>0.19</v>
      </c>
      <c r="H372" s="32">
        <v>24459737183</v>
      </c>
      <c r="I372" s="83">
        <v>0.52</v>
      </c>
      <c r="J372" s="32">
        <v>480474907289</v>
      </c>
      <c r="K372" s="83">
        <v>0.13</v>
      </c>
      <c r="L372" s="32">
        <v>149450197314</v>
      </c>
      <c r="M372" s="89">
        <v>0.05</v>
      </c>
      <c r="N372" s="32">
        <v>2160</v>
      </c>
      <c r="O372" s="34">
        <v>0.11</v>
      </c>
      <c r="P372" s="34">
        <v>0.17</v>
      </c>
      <c r="Q372" s="32">
        <v>27000</v>
      </c>
      <c r="R372" s="99">
        <v>13</v>
      </c>
      <c r="S372" s="32">
        <v>230393</v>
      </c>
      <c r="T372" s="99" t="s">
        <v>2065</v>
      </c>
    </row>
    <row r="373" spans="1:20" ht="15" customHeight="1">
      <c r="A373" s="31">
        <v>360</v>
      </c>
      <c r="B373" s="99" t="s">
        <v>2273</v>
      </c>
      <c r="C373" s="99" t="s">
        <v>2274</v>
      </c>
      <c r="D373" s="99" t="s">
        <v>26</v>
      </c>
      <c r="E373" s="99" t="s">
        <v>2147</v>
      </c>
      <c r="F373" s="32">
        <v>222325843450</v>
      </c>
      <c r="G373" s="89">
        <v>0.02</v>
      </c>
      <c r="H373" s="32">
        <v>-33014530441</v>
      </c>
      <c r="I373" s="89">
        <v>-2.32</v>
      </c>
      <c r="J373" s="32">
        <v>1714149313266</v>
      </c>
      <c r="K373" s="88">
        <v>-0.12</v>
      </c>
      <c r="L373" s="32">
        <v>-19940081445</v>
      </c>
      <c r="M373" s="83">
        <v>0.12</v>
      </c>
      <c r="N373" s="32">
        <v>-379</v>
      </c>
      <c r="O373" s="34">
        <v>-0.019</v>
      </c>
      <c r="P373" s="34">
        <v>-0.037</v>
      </c>
      <c r="Q373" s="32">
        <v>2840</v>
      </c>
      <c r="R373" s="99">
        <v>-7.5</v>
      </c>
      <c r="S373" s="32">
        <v>172144</v>
      </c>
      <c r="T373" s="99" t="s">
        <v>2061</v>
      </c>
    </row>
    <row r="374" spans="1:20" ht="15" customHeight="1">
      <c r="A374" s="31">
        <v>361</v>
      </c>
      <c r="B374" s="99" t="s">
        <v>1679</v>
      </c>
      <c r="C374" s="99" t="s">
        <v>3731</v>
      </c>
      <c r="D374" s="99" t="s">
        <v>26</v>
      </c>
      <c r="E374" s="99" t="s">
        <v>3491</v>
      </c>
      <c r="F374" s="32">
        <v>50635044460</v>
      </c>
      <c r="G374" s="89">
        <v>-0.84</v>
      </c>
      <c r="H374" s="32">
        <v>3602567115</v>
      </c>
      <c r="I374" s="89">
        <v>-0.81</v>
      </c>
      <c r="J374" s="32">
        <v>118031571562</v>
      </c>
      <c r="K374" s="83">
        <v>-0.86</v>
      </c>
      <c r="L374" s="32">
        <v>-8743450302</v>
      </c>
      <c r="M374" s="89">
        <v>-1.21</v>
      </c>
      <c r="N374" s="32">
        <v>-172</v>
      </c>
      <c r="O374" s="34">
        <v>-0.014</v>
      </c>
      <c r="P374" s="34">
        <v>-0.015</v>
      </c>
      <c r="Q374" s="32">
        <v>4220</v>
      </c>
      <c r="R374" s="99">
        <v>-24.6</v>
      </c>
      <c r="S374" s="32">
        <v>132639</v>
      </c>
      <c r="T374" s="99" t="s">
        <v>2061</v>
      </c>
    </row>
    <row r="375" spans="1:20" ht="15" customHeight="1">
      <c r="A375" s="31">
        <v>362</v>
      </c>
      <c r="B375" s="99" t="s">
        <v>3110</v>
      </c>
      <c r="C375" s="99" t="s">
        <v>3952</v>
      </c>
      <c r="D375" s="99" t="s">
        <v>26</v>
      </c>
      <c r="E375" s="99" t="s">
        <v>2120</v>
      </c>
      <c r="F375" s="32">
        <v>7053562000000</v>
      </c>
      <c r="G375" s="89">
        <v>0.22</v>
      </c>
      <c r="H375" s="32">
        <v>1413242000000</v>
      </c>
      <c r="I375" s="87">
        <v>0.09</v>
      </c>
      <c r="J375" s="32">
        <v>27237271000000</v>
      </c>
      <c r="K375" s="83">
        <v>0.3</v>
      </c>
      <c r="L375" s="32">
        <v>6374657000000</v>
      </c>
      <c r="M375" s="88">
        <v>0.28</v>
      </c>
      <c r="N375" s="32">
        <v>3992</v>
      </c>
      <c r="O375" s="34">
        <v>0.02</v>
      </c>
      <c r="P375" s="34">
        <v>0.203</v>
      </c>
      <c r="Q375" s="32">
        <v>23550</v>
      </c>
      <c r="R375" s="99">
        <v>5.9</v>
      </c>
      <c r="S375" s="32">
        <v>2966667</v>
      </c>
      <c r="T375" s="99" t="s">
        <v>2066</v>
      </c>
    </row>
    <row r="376" spans="1:20" ht="15" customHeight="1">
      <c r="A376" s="31">
        <v>363</v>
      </c>
      <c r="B376" s="99" t="s">
        <v>1685</v>
      </c>
      <c r="C376" s="99" t="s">
        <v>1686</v>
      </c>
      <c r="D376" s="99" t="s">
        <v>26</v>
      </c>
      <c r="E376" s="99" t="s">
        <v>2102</v>
      </c>
      <c r="F376" s="32">
        <v>140253108288</v>
      </c>
      <c r="G376" s="89">
        <v>-0.43</v>
      </c>
      <c r="H376" s="32">
        <v>-8788932898</v>
      </c>
      <c r="I376" s="89">
        <v>-2.73</v>
      </c>
      <c r="J376" s="32">
        <v>925183480769</v>
      </c>
      <c r="K376" s="89">
        <v>-0.02</v>
      </c>
      <c r="L376" s="32">
        <v>1102688025</v>
      </c>
      <c r="M376" s="89">
        <v>-0.93</v>
      </c>
      <c r="N376" s="32">
        <v>49</v>
      </c>
      <c r="O376" s="34">
        <v>0.002</v>
      </c>
      <c r="P376" s="34">
        <v>0.003</v>
      </c>
      <c r="Q376" s="32">
        <v>6450</v>
      </c>
      <c r="R376" s="99">
        <v>131.7</v>
      </c>
      <c r="S376" s="32">
        <v>479</v>
      </c>
      <c r="T376" s="99" t="s">
        <v>3418</v>
      </c>
    </row>
    <row r="377" spans="1:20" ht="15" customHeight="1">
      <c r="A377" s="31">
        <v>364</v>
      </c>
      <c r="B377" s="99" t="s">
        <v>1691</v>
      </c>
      <c r="C377" s="99" t="s">
        <v>1692</v>
      </c>
      <c r="D377" s="99" t="s">
        <v>26</v>
      </c>
      <c r="E377" s="99" t="s">
        <v>2140</v>
      </c>
      <c r="F377" s="32">
        <v>619111081672</v>
      </c>
      <c r="G377" s="83">
        <v>-0.01</v>
      </c>
      <c r="H377" s="32">
        <v>79431877234</v>
      </c>
      <c r="I377" s="83">
        <v>-0.1</v>
      </c>
      <c r="J377" s="32">
        <v>2394035269838</v>
      </c>
      <c r="K377" s="83">
        <v>0.03</v>
      </c>
      <c r="L377" s="32">
        <v>284255524862</v>
      </c>
      <c r="M377" s="83">
        <v>-0.05</v>
      </c>
      <c r="N377" s="32">
        <v>6224</v>
      </c>
      <c r="O377" s="34">
        <v>0.143</v>
      </c>
      <c r="P377" s="34">
        <v>0.185</v>
      </c>
      <c r="Q377" s="32">
        <v>89000</v>
      </c>
      <c r="R377" s="99">
        <v>14.3</v>
      </c>
      <c r="S377" s="32">
        <v>685</v>
      </c>
      <c r="T377" s="99" t="s">
        <v>3418</v>
      </c>
    </row>
    <row r="378" spans="1:20" ht="15" customHeight="1">
      <c r="A378" s="31">
        <v>365</v>
      </c>
      <c r="B378" s="99" t="s">
        <v>1693</v>
      </c>
      <c r="C378" s="99" t="s">
        <v>1694</v>
      </c>
      <c r="D378" s="99" t="s">
        <v>26</v>
      </c>
      <c r="E378" s="99" t="s">
        <v>2122</v>
      </c>
      <c r="F378" s="32">
        <v>106368040304</v>
      </c>
      <c r="G378" s="83">
        <v>-0.12</v>
      </c>
      <c r="H378" s="32">
        <v>2545564498</v>
      </c>
      <c r="I378" s="89">
        <v>-0.5</v>
      </c>
      <c r="J378" s="32">
        <v>509373886203</v>
      </c>
      <c r="K378" s="89">
        <v>0.17</v>
      </c>
      <c r="L378" s="32">
        <v>69745309831</v>
      </c>
      <c r="M378" s="89">
        <v>-0.01</v>
      </c>
      <c r="N378" s="32">
        <v>2386</v>
      </c>
      <c r="O378" s="34">
        <v>0.035</v>
      </c>
      <c r="P378" s="34">
        <v>0.044</v>
      </c>
      <c r="Q378" s="32">
        <v>27200</v>
      </c>
      <c r="R378" s="99">
        <v>11.4</v>
      </c>
      <c r="S378" s="32">
        <v>6806</v>
      </c>
      <c r="T378" s="99" t="s">
        <v>3418</v>
      </c>
    </row>
    <row r="379" spans="1:20" ht="15" customHeight="1">
      <c r="A379" s="31">
        <v>366</v>
      </c>
      <c r="B379" s="99" t="s">
        <v>1703</v>
      </c>
      <c r="C379" s="99" t="s">
        <v>1704</v>
      </c>
      <c r="D379" s="99" t="s">
        <v>26</v>
      </c>
      <c r="E379" s="99" t="s">
        <v>2162</v>
      </c>
      <c r="F379" s="32">
        <v>97622671123</v>
      </c>
      <c r="G379" s="83">
        <v>-0.29</v>
      </c>
      <c r="H379" s="32">
        <v>-24280220662</v>
      </c>
      <c r="I379" s="87">
        <v>-2.47</v>
      </c>
      <c r="J379" s="32">
        <v>856892731668</v>
      </c>
      <c r="K379" s="83">
        <v>0.68</v>
      </c>
      <c r="L379" s="32">
        <v>-88098034036</v>
      </c>
      <c r="M379" s="83">
        <v>-1.59</v>
      </c>
      <c r="N379" s="32">
        <v>-407</v>
      </c>
      <c r="O379" s="34">
        <v>-0.03</v>
      </c>
      <c r="P379" s="34">
        <v>-0.033</v>
      </c>
      <c r="Q379" s="32">
        <v>4190</v>
      </c>
      <c r="R379" s="99">
        <v>-10.3</v>
      </c>
      <c r="S379" s="32">
        <v>1692671</v>
      </c>
      <c r="T379" s="99" t="s">
        <v>2061</v>
      </c>
    </row>
    <row r="380" spans="1:20" ht="15" customHeight="1">
      <c r="A380" s="31">
        <v>367</v>
      </c>
      <c r="B380" s="99" t="s">
        <v>3548</v>
      </c>
      <c r="C380" s="99" t="s">
        <v>3549</v>
      </c>
      <c r="D380" s="99" t="s">
        <v>26</v>
      </c>
      <c r="E380" s="99" t="s">
        <v>2113</v>
      </c>
      <c r="F380" s="32">
        <v>155326855474</v>
      </c>
      <c r="G380" s="87">
        <v>-0.17</v>
      </c>
      <c r="H380" s="32">
        <v>23578192040</v>
      </c>
      <c r="I380" s="89">
        <v>-0.59</v>
      </c>
      <c r="J380" s="32">
        <v>778008723334</v>
      </c>
      <c r="K380" s="87">
        <v>0.13</v>
      </c>
      <c r="L380" s="32">
        <v>189073738948</v>
      </c>
      <c r="M380" s="87">
        <v>0.2</v>
      </c>
      <c r="N380" s="32">
        <v>1199</v>
      </c>
      <c r="O380" s="34">
        <v>0.041</v>
      </c>
      <c r="P380" s="34">
        <v>0.099</v>
      </c>
      <c r="Q380" s="32">
        <v>9350</v>
      </c>
      <c r="R380" s="99">
        <v>7.8</v>
      </c>
      <c r="S380" s="32">
        <v>443447</v>
      </c>
      <c r="T380" s="99" t="s">
        <v>2061</v>
      </c>
    </row>
    <row r="381" spans="1:20" ht="15" customHeight="1">
      <c r="A381" s="31">
        <v>368</v>
      </c>
      <c r="B381" s="99" t="s">
        <v>1707</v>
      </c>
      <c r="C381" s="99" t="s">
        <v>1708</v>
      </c>
      <c r="D381" s="99" t="s">
        <v>26</v>
      </c>
      <c r="E381" s="99" t="s">
        <v>2121</v>
      </c>
      <c r="F381" s="32">
        <v>20881768825</v>
      </c>
      <c r="G381" s="89">
        <v>-0.94</v>
      </c>
      <c r="H381" s="32">
        <v>-538685022</v>
      </c>
      <c r="I381" s="89">
        <v>-1.65</v>
      </c>
      <c r="J381" s="32">
        <v>1277227473776</v>
      </c>
      <c r="K381" s="89">
        <v>-0.16</v>
      </c>
      <c r="L381" s="32">
        <v>2743166247</v>
      </c>
      <c r="M381" s="89">
        <v>-0.63</v>
      </c>
      <c r="N381" s="32">
        <v>27</v>
      </c>
      <c r="O381" s="34">
        <v>0.001</v>
      </c>
      <c r="P381" s="34">
        <v>0.003</v>
      </c>
      <c r="Q381" s="32">
        <v>2450</v>
      </c>
      <c r="R381" s="99">
        <v>91</v>
      </c>
      <c r="S381" s="32">
        <v>393002</v>
      </c>
      <c r="T381" s="99" t="s">
        <v>2061</v>
      </c>
    </row>
    <row r="382" spans="1:20" ht="15" customHeight="1">
      <c r="A382" s="31">
        <v>369</v>
      </c>
      <c r="B382" s="99" t="s">
        <v>3213</v>
      </c>
      <c r="C382" s="99" t="s">
        <v>3214</v>
      </c>
      <c r="D382" s="99" t="s">
        <v>26</v>
      </c>
      <c r="E382" s="99" t="s">
        <v>2123</v>
      </c>
      <c r="F382" s="32">
        <v>39287545470</v>
      </c>
      <c r="G382" s="83">
        <v>0.03</v>
      </c>
      <c r="H382" s="32">
        <v>3277617630</v>
      </c>
      <c r="I382" s="89">
        <v>-0.26</v>
      </c>
      <c r="J382" s="32">
        <v>154103394745</v>
      </c>
      <c r="K382" s="83">
        <v>0.11</v>
      </c>
      <c r="L382" s="32">
        <v>13636402700</v>
      </c>
      <c r="M382" s="87">
        <v>-0.44</v>
      </c>
      <c r="N382" s="32">
        <v>462</v>
      </c>
      <c r="O382" s="34">
        <v>0.01</v>
      </c>
      <c r="P382" s="34">
        <v>0.042</v>
      </c>
      <c r="Q382" s="32">
        <v>10200</v>
      </c>
      <c r="R382" s="99">
        <v>22.1</v>
      </c>
      <c r="S382" s="32">
        <v>179</v>
      </c>
      <c r="T382" s="99" t="s">
        <v>3418</v>
      </c>
    </row>
    <row r="383" spans="1:20" ht="15" customHeight="1">
      <c r="A383" s="31">
        <v>370</v>
      </c>
      <c r="B383" s="99" t="s">
        <v>1711</v>
      </c>
      <c r="C383" s="99" t="s">
        <v>1712</v>
      </c>
      <c r="D383" s="99" t="s">
        <v>26</v>
      </c>
      <c r="E383" s="99" t="s">
        <v>2143</v>
      </c>
      <c r="F383" s="32">
        <v>331223480985</v>
      </c>
      <c r="G383" s="90">
        <v>-0.38</v>
      </c>
      <c r="H383" s="32">
        <v>1839534779</v>
      </c>
      <c r="I383" s="89">
        <v>-0.9</v>
      </c>
      <c r="J383" s="32">
        <v>1813472221810</v>
      </c>
      <c r="K383" s="87">
        <v>-0.03</v>
      </c>
      <c r="L383" s="32">
        <v>-10687068298</v>
      </c>
      <c r="M383" s="87">
        <v>-1.14</v>
      </c>
      <c r="N383" s="32">
        <v>-5</v>
      </c>
      <c r="O383" s="34">
        <v>-0.001</v>
      </c>
      <c r="P383" s="34">
        <v>-0.005</v>
      </c>
      <c r="Q383" s="32">
        <v>4830</v>
      </c>
      <c r="R383" s="99">
        <v>-964.3</v>
      </c>
      <c r="S383" s="32">
        <v>4155145</v>
      </c>
      <c r="T383" s="99" t="s">
        <v>2061</v>
      </c>
    </row>
    <row r="384" spans="1:20" ht="15" customHeight="1">
      <c r="A384" s="31">
        <v>371</v>
      </c>
      <c r="B384" s="100" t="s">
        <v>1721</v>
      </c>
      <c r="C384" s="99" t="s">
        <v>1722</v>
      </c>
      <c r="D384" s="99" t="s">
        <v>26</v>
      </c>
      <c r="E384" s="99" t="s">
        <v>2179</v>
      </c>
      <c r="F384" s="32">
        <v>124534709176</v>
      </c>
      <c r="G384" s="83">
        <v>-0.54</v>
      </c>
      <c r="H384" s="32">
        <v>8494157360</v>
      </c>
      <c r="I384" s="89">
        <v>-0.36</v>
      </c>
      <c r="J384" s="32">
        <v>1178059871513</v>
      </c>
      <c r="K384" s="87">
        <v>-0.67</v>
      </c>
      <c r="L384" s="32">
        <v>71876387201</v>
      </c>
      <c r="M384" s="88">
        <v>-0.72</v>
      </c>
      <c r="N384" s="32">
        <v>1065</v>
      </c>
      <c r="O384" s="34">
        <v>0.024</v>
      </c>
      <c r="P384" s="34">
        <v>0.053</v>
      </c>
      <c r="Q384" s="32">
        <v>26400</v>
      </c>
      <c r="R384" s="99">
        <v>24.8</v>
      </c>
      <c r="S384" s="32">
        <v>412365</v>
      </c>
      <c r="T384" s="99" t="s">
        <v>2061</v>
      </c>
    </row>
    <row r="385" spans="1:20" ht="15" customHeight="1">
      <c r="A385" s="31">
        <v>372</v>
      </c>
      <c r="B385" s="99" t="s">
        <v>1697</v>
      </c>
      <c r="C385" s="99" t="s">
        <v>1698</v>
      </c>
      <c r="D385" s="99" t="s">
        <v>26</v>
      </c>
      <c r="E385" s="99" t="s">
        <v>2107</v>
      </c>
      <c r="F385" s="32">
        <v>20839199721</v>
      </c>
      <c r="G385" s="83">
        <v>-0.73</v>
      </c>
      <c r="H385" s="32">
        <v>1043334468</v>
      </c>
      <c r="I385" s="89">
        <v>-0.97</v>
      </c>
      <c r="J385" s="32">
        <v>97909868871</v>
      </c>
      <c r="K385" s="89">
        <v>-0.76</v>
      </c>
      <c r="L385" s="32">
        <v>-20455626767</v>
      </c>
      <c r="M385" s="89">
        <v>-1.08</v>
      </c>
      <c r="N385" s="32">
        <v>-183</v>
      </c>
      <c r="O385" s="34">
        <v>-0.015</v>
      </c>
      <c r="P385" s="34">
        <v>-0.017</v>
      </c>
      <c r="Q385" s="32">
        <v>5280</v>
      </c>
      <c r="R385" s="99">
        <v>-28.9</v>
      </c>
      <c r="S385" s="32">
        <v>710394</v>
      </c>
      <c r="T385" s="99" t="s">
        <v>2061</v>
      </c>
    </row>
    <row r="386" spans="1:20" ht="15" customHeight="1">
      <c r="A386" s="31">
        <v>373</v>
      </c>
      <c r="B386" s="99" t="s">
        <v>1733</v>
      </c>
      <c r="C386" s="99" t="s">
        <v>1734</v>
      </c>
      <c r="D386" s="99" t="s">
        <v>26</v>
      </c>
      <c r="E386" s="99" t="s">
        <v>2107</v>
      </c>
      <c r="F386" s="32">
        <v>297049864911</v>
      </c>
      <c r="G386" s="87">
        <v>0.25</v>
      </c>
      <c r="H386" s="32">
        <v>41314940723</v>
      </c>
      <c r="I386" s="87">
        <v>-0.26</v>
      </c>
      <c r="J386" s="32">
        <v>1106551957251</v>
      </c>
      <c r="K386" s="87">
        <v>0.07</v>
      </c>
      <c r="L386" s="32">
        <v>80218059479</v>
      </c>
      <c r="M386" s="87">
        <v>-0.81</v>
      </c>
      <c r="N386" s="32">
        <v>743</v>
      </c>
      <c r="O386" s="34">
        <v>0.008</v>
      </c>
      <c r="P386" s="34">
        <v>0.045</v>
      </c>
      <c r="Q386" s="32">
        <v>23400</v>
      </c>
      <c r="R386" s="99">
        <v>31.5</v>
      </c>
      <c r="S386" s="32">
        <v>14016</v>
      </c>
      <c r="T386" s="99" t="s">
        <v>3418</v>
      </c>
    </row>
    <row r="387" spans="1:20" ht="15" customHeight="1">
      <c r="A387" s="31">
        <v>374</v>
      </c>
      <c r="B387" s="99" t="s">
        <v>2280</v>
      </c>
      <c r="C387" s="99" t="s">
        <v>2281</v>
      </c>
      <c r="D387" s="99" t="s">
        <v>26</v>
      </c>
      <c r="E387" s="99" t="s">
        <v>2128</v>
      </c>
      <c r="F387" s="32">
        <v>382960111547</v>
      </c>
      <c r="G387" s="83">
        <v>-0.12</v>
      </c>
      <c r="H387" s="32">
        <v>2145408945</v>
      </c>
      <c r="I387" s="83">
        <v>-0.91</v>
      </c>
      <c r="J387" s="32">
        <v>1906777632328</v>
      </c>
      <c r="K387" s="83">
        <v>0.25</v>
      </c>
      <c r="L387" s="32">
        <v>31556344315</v>
      </c>
      <c r="M387" s="83">
        <v>-0.61</v>
      </c>
      <c r="N387" s="32">
        <v>1512</v>
      </c>
      <c r="O387" s="34">
        <v>0.018</v>
      </c>
      <c r="P387" s="34">
        <v>0.051</v>
      </c>
      <c r="Q387" s="32">
        <v>24500</v>
      </c>
      <c r="R387" s="99">
        <v>16.2</v>
      </c>
      <c r="S387" s="32">
        <v>566</v>
      </c>
      <c r="T387" s="99" t="s">
        <v>3418</v>
      </c>
    </row>
    <row r="388" spans="1:20" ht="15" customHeight="1">
      <c r="A388" s="31">
        <v>375</v>
      </c>
      <c r="B388" s="99" t="s">
        <v>1737</v>
      </c>
      <c r="C388" s="99" t="s">
        <v>3803</v>
      </c>
      <c r="D388" s="99" t="s">
        <v>26</v>
      </c>
      <c r="E388" s="99" t="s">
        <v>2126</v>
      </c>
      <c r="F388" s="32">
        <v>378254039483</v>
      </c>
      <c r="G388" s="83">
        <v>-0.3</v>
      </c>
      <c r="H388" s="32">
        <v>4130622742</v>
      </c>
      <c r="I388" s="89">
        <v>-0.61</v>
      </c>
      <c r="J388" s="32">
        <v>1928767539535</v>
      </c>
      <c r="K388" s="89">
        <v>-0.09</v>
      </c>
      <c r="L388" s="32">
        <v>25425280307</v>
      </c>
      <c r="M388" s="89">
        <v>-0.63</v>
      </c>
      <c r="N388" s="32">
        <v>828</v>
      </c>
      <c r="O388" s="34">
        <v>0.023</v>
      </c>
      <c r="P388" s="34">
        <v>0.052</v>
      </c>
      <c r="Q388" s="32">
        <v>11350</v>
      </c>
      <c r="R388" s="99">
        <v>13.7</v>
      </c>
      <c r="S388" s="32">
        <v>5336</v>
      </c>
      <c r="T388" s="99" t="s">
        <v>3418</v>
      </c>
    </row>
    <row r="389" spans="1:20" ht="15" customHeight="1">
      <c r="A389" s="31">
        <v>376</v>
      </c>
      <c r="B389" s="99" t="s">
        <v>1747</v>
      </c>
      <c r="C389" s="99" t="s">
        <v>3805</v>
      </c>
      <c r="D389" s="99" t="s">
        <v>26</v>
      </c>
      <c r="E389" s="99" t="s">
        <v>2113</v>
      </c>
      <c r="F389" s="32">
        <v>529154245347</v>
      </c>
      <c r="G389" s="83">
        <v>-0.16</v>
      </c>
      <c r="H389" s="32">
        <v>9887469828</v>
      </c>
      <c r="I389" s="89">
        <v>-0.32</v>
      </c>
      <c r="J389" s="32">
        <v>2442789341416</v>
      </c>
      <c r="K389" s="83">
        <v>0</v>
      </c>
      <c r="L389" s="32">
        <v>47069014216</v>
      </c>
      <c r="M389" s="89">
        <v>0.08</v>
      </c>
      <c r="N389" s="32">
        <v>5915</v>
      </c>
      <c r="O389" s="34">
        <v>0.099</v>
      </c>
      <c r="P389" s="34">
        <v>0.133</v>
      </c>
      <c r="Q389" s="32">
        <v>34900</v>
      </c>
      <c r="R389" s="99">
        <v>5.9</v>
      </c>
      <c r="S389" s="32">
        <v>1569</v>
      </c>
      <c r="T389" s="99" t="s">
        <v>3418</v>
      </c>
    </row>
    <row r="390" spans="1:20" ht="15" customHeight="1">
      <c r="A390" s="31">
        <v>377</v>
      </c>
      <c r="B390" s="99" t="s">
        <v>1759</v>
      </c>
      <c r="C390" s="99" t="s">
        <v>1760</v>
      </c>
      <c r="D390" s="99" t="s">
        <v>26</v>
      </c>
      <c r="E390" s="99" t="s">
        <v>2115</v>
      </c>
      <c r="F390" s="32">
        <v>400341931334</v>
      </c>
      <c r="G390" s="89">
        <v>0.03</v>
      </c>
      <c r="H390" s="32">
        <v>19659342563</v>
      </c>
      <c r="I390" s="89">
        <v>0.09</v>
      </c>
      <c r="J390" s="32">
        <v>925463910408</v>
      </c>
      <c r="K390" s="89">
        <v>0.01</v>
      </c>
      <c r="L390" s="32">
        <v>39473906115</v>
      </c>
      <c r="M390" s="83">
        <v>0.04</v>
      </c>
      <c r="N390" s="32">
        <v>1052</v>
      </c>
      <c r="O390" s="34">
        <v>0.063</v>
      </c>
      <c r="P390" s="34">
        <v>0.083</v>
      </c>
      <c r="Q390" s="32">
        <v>10200</v>
      </c>
      <c r="R390" s="99">
        <v>9.7</v>
      </c>
      <c r="S390" s="32">
        <v>663</v>
      </c>
      <c r="T390" s="99" t="s">
        <v>3418</v>
      </c>
    </row>
    <row r="391" spans="1:20" ht="15" customHeight="1">
      <c r="A391" s="31">
        <v>378</v>
      </c>
      <c r="B391" s="99" t="s">
        <v>1780</v>
      </c>
      <c r="C391" s="99" t="s">
        <v>2803</v>
      </c>
      <c r="D391" s="99" t="s">
        <v>26</v>
      </c>
      <c r="E391" s="99" t="s">
        <v>2147</v>
      </c>
      <c r="F391" s="32">
        <v>506276912290</v>
      </c>
      <c r="G391" s="89">
        <v>-0.41</v>
      </c>
      <c r="H391" s="32">
        <v>5331652730</v>
      </c>
      <c r="I391" s="89">
        <v>-0.4</v>
      </c>
      <c r="J391" s="32">
        <v>1988627927818</v>
      </c>
      <c r="K391" s="89">
        <v>-0.28</v>
      </c>
      <c r="L391" s="32">
        <v>-9470429836</v>
      </c>
      <c r="M391" s="89">
        <v>-1.28</v>
      </c>
      <c r="N391" s="32">
        <v>-621</v>
      </c>
      <c r="O391" s="34">
        <v>-0.02</v>
      </c>
      <c r="P391" s="34">
        <v>-0.05</v>
      </c>
      <c r="Q391" s="32">
        <v>9010</v>
      </c>
      <c r="R391" s="99">
        <v>-14.5</v>
      </c>
      <c r="S391" s="32">
        <v>3864</v>
      </c>
      <c r="T391" s="99" t="s">
        <v>3418</v>
      </c>
    </row>
    <row r="392" spans="1:20" ht="15" customHeight="1">
      <c r="A392" s="31">
        <v>379</v>
      </c>
      <c r="B392" s="99" t="s">
        <v>1782</v>
      </c>
      <c r="C392" s="99" t="s">
        <v>1783</v>
      </c>
      <c r="D392" s="99" t="s">
        <v>26</v>
      </c>
      <c r="E392" s="99" t="s">
        <v>2120</v>
      </c>
      <c r="F392" s="32">
        <v>29658116000000</v>
      </c>
      <c r="G392" s="89">
        <v>0.29</v>
      </c>
      <c r="H392" s="32">
        <v>8991901000000</v>
      </c>
      <c r="I392" s="89">
        <v>0.13</v>
      </c>
      <c r="J392" s="32">
        <v>108059774000000</v>
      </c>
      <c r="K392" s="89">
        <v>0.29</v>
      </c>
      <c r="L392" s="32">
        <v>30936795000000</v>
      </c>
      <c r="M392" s="89">
        <v>0.35</v>
      </c>
      <c r="N392" s="32">
        <v>6535</v>
      </c>
      <c r="O392" s="34">
        <v>0.02</v>
      </c>
      <c r="P392" s="34">
        <v>0.23</v>
      </c>
      <c r="Q392" s="32">
        <v>92800</v>
      </c>
      <c r="R392" s="99">
        <v>14</v>
      </c>
      <c r="S392" s="32">
        <v>557809</v>
      </c>
      <c r="T392" s="99" t="s">
        <v>2066</v>
      </c>
    </row>
    <row r="393" spans="1:20" ht="15" customHeight="1">
      <c r="A393" s="31">
        <v>380</v>
      </c>
      <c r="B393" s="99" t="s">
        <v>1786</v>
      </c>
      <c r="C393" s="99" t="s">
        <v>1787</v>
      </c>
      <c r="D393" s="99" t="s">
        <v>26</v>
      </c>
      <c r="E393" s="99" t="s">
        <v>2198</v>
      </c>
      <c r="F393" s="32">
        <v>439400863303</v>
      </c>
      <c r="G393" s="87">
        <v>0.03</v>
      </c>
      <c r="H393" s="32">
        <v>72999392429</v>
      </c>
      <c r="I393" s="83">
        <v>-0.12</v>
      </c>
      <c r="J393" s="32">
        <v>2221727207765</v>
      </c>
      <c r="K393" s="83">
        <v>-0.01</v>
      </c>
      <c r="L393" s="32">
        <v>362934047992</v>
      </c>
      <c r="M393" s="89">
        <v>-0.17</v>
      </c>
      <c r="N393" s="32">
        <v>13642</v>
      </c>
      <c r="O393" s="34">
        <v>0.181</v>
      </c>
      <c r="P393" s="34">
        <v>0.227</v>
      </c>
      <c r="Q393" s="32">
        <v>201900</v>
      </c>
      <c r="R393" s="99">
        <v>14.8</v>
      </c>
      <c r="S393" s="32">
        <v>369</v>
      </c>
      <c r="T393" s="99" t="s">
        <v>3418</v>
      </c>
    </row>
    <row r="394" spans="1:20" ht="15" customHeight="1">
      <c r="A394" s="31">
        <v>381</v>
      </c>
      <c r="B394" s="100" t="s">
        <v>1788</v>
      </c>
      <c r="C394" s="99" t="s">
        <v>1789</v>
      </c>
      <c r="D394" s="99" t="s">
        <v>26</v>
      </c>
      <c r="E394" s="99" t="s">
        <v>2113</v>
      </c>
      <c r="F394" s="32">
        <v>1965138074948</v>
      </c>
      <c r="G394" s="87">
        <v>0.47</v>
      </c>
      <c r="H394" s="32">
        <v>18824845843</v>
      </c>
      <c r="I394" s="88">
        <v>-0.98</v>
      </c>
      <c r="J394" s="32">
        <v>9261273805557</v>
      </c>
      <c r="K394" s="83">
        <v>0.51</v>
      </c>
      <c r="L394" s="32">
        <v>288086326695</v>
      </c>
      <c r="M394" s="83">
        <v>-0.7</v>
      </c>
      <c r="N394" s="32">
        <v>294</v>
      </c>
      <c r="O394" s="34">
        <v>0.005</v>
      </c>
      <c r="P394" s="34">
        <v>0.014</v>
      </c>
      <c r="Q394" s="32">
        <v>20050</v>
      </c>
      <c r="R394" s="99">
        <v>68.1</v>
      </c>
      <c r="S394" s="32">
        <v>5305035</v>
      </c>
      <c r="T394" s="99" t="s">
        <v>2061</v>
      </c>
    </row>
    <row r="395" spans="1:20" ht="15" customHeight="1">
      <c r="A395" s="31">
        <v>382</v>
      </c>
      <c r="B395" s="99" t="s">
        <v>2278</v>
      </c>
      <c r="C395" s="99" t="s">
        <v>3953</v>
      </c>
      <c r="D395" s="99" t="s">
        <v>26</v>
      </c>
      <c r="E395" s="99" t="s">
        <v>2107</v>
      </c>
      <c r="F395" s="32">
        <v>499209829318</v>
      </c>
      <c r="G395" s="83">
        <v>-0.37</v>
      </c>
      <c r="H395" s="32">
        <v>73054362713</v>
      </c>
      <c r="I395" s="83">
        <v>-0.82</v>
      </c>
      <c r="J395" s="32">
        <v>2858840651046</v>
      </c>
      <c r="K395" s="89">
        <v>-0.23</v>
      </c>
      <c r="L395" s="32">
        <v>524870582937</v>
      </c>
      <c r="M395" s="89">
        <v>-0.68</v>
      </c>
      <c r="N395" s="32">
        <v>1206</v>
      </c>
      <c r="O395" s="34">
        <v>0.034</v>
      </c>
      <c r="P395" s="34">
        <v>0.077</v>
      </c>
      <c r="Q395" s="32">
        <v>33050</v>
      </c>
      <c r="R395" s="99">
        <v>27.4</v>
      </c>
      <c r="S395" s="32">
        <v>4630082</v>
      </c>
      <c r="T395" s="99" t="s">
        <v>2061</v>
      </c>
    </row>
    <row r="396" spans="1:20" ht="15" customHeight="1">
      <c r="A396" s="31">
        <v>383</v>
      </c>
      <c r="B396" s="99" t="s">
        <v>2282</v>
      </c>
      <c r="C396" s="99" t="s">
        <v>2283</v>
      </c>
      <c r="D396" s="99" t="s">
        <v>26</v>
      </c>
      <c r="E396" s="99" t="s">
        <v>2140</v>
      </c>
      <c r="F396" s="32">
        <v>272189113101</v>
      </c>
      <c r="G396" s="87">
        <v>0.06</v>
      </c>
      <c r="H396" s="32">
        <v>19881238409</v>
      </c>
      <c r="I396" s="83">
        <v>0.01</v>
      </c>
      <c r="J396" s="32">
        <v>1030647652508</v>
      </c>
      <c r="K396" s="89">
        <v>0.22</v>
      </c>
      <c r="L396" s="32">
        <v>74507839344</v>
      </c>
      <c r="M396" s="89">
        <v>0.2</v>
      </c>
      <c r="N396" s="32">
        <v>4429</v>
      </c>
      <c r="O396" s="34">
        <v>0.065</v>
      </c>
      <c r="P396" s="34">
        <v>0.118</v>
      </c>
      <c r="Q396" s="32">
        <v>37200</v>
      </c>
      <c r="R396" s="99">
        <v>8.4</v>
      </c>
      <c r="S396" s="32">
        <v>653</v>
      </c>
      <c r="T396" s="99" t="s">
        <v>3418</v>
      </c>
    </row>
    <row r="397" spans="1:20" ht="15" customHeight="1">
      <c r="A397" s="31">
        <v>384</v>
      </c>
      <c r="B397" s="99" t="s">
        <v>1806</v>
      </c>
      <c r="C397" s="99" t="s">
        <v>1807</v>
      </c>
      <c r="D397" s="99" t="s">
        <v>26</v>
      </c>
      <c r="E397" s="99" t="s">
        <v>2107</v>
      </c>
      <c r="F397" s="32">
        <v>139614357679</v>
      </c>
      <c r="G397" s="89">
        <v>-0.52</v>
      </c>
      <c r="H397" s="32">
        <v>55315327495</v>
      </c>
      <c r="I397" s="89">
        <v>-0.47</v>
      </c>
      <c r="J397" s="32">
        <v>668647976152</v>
      </c>
      <c r="K397" s="83">
        <v>-0.4</v>
      </c>
      <c r="L397" s="32">
        <v>-163385555629</v>
      </c>
      <c r="M397" s="83">
        <v>-1.38</v>
      </c>
      <c r="N397" s="32">
        <v>-754</v>
      </c>
      <c r="O397" s="34">
        <v>-0.031</v>
      </c>
      <c r="P397" s="34">
        <v>-0.076</v>
      </c>
      <c r="Q397" s="32">
        <v>10700</v>
      </c>
      <c r="R397" s="99">
        <v>-14.2</v>
      </c>
      <c r="S397" s="32">
        <v>1084622</v>
      </c>
      <c r="T397" s="99" t="s">
        <v>2061</v>
      </c>
    </row>
    <row r="398" spans="1:20" ht="15" customHeight="1">
      <c r="A398" s="31">
        <v>385</v>
      </c>
      <c r="B398" s="99" t="s">
        <v>1828</v>
      </c>
      <c r="C398" s="99" t="s">
        <v>1829</v>
      </c>
      <c r="D398" s="99" t="s">
        <v>26</v>
      </c>
      <c r="E398" s="99" t="s">
        <v>2162</v>
      </c>
      <c r="F398" s="32">
        <v>690816046361</v>
      </c>
      <c r="G398" s="90">
        <v>-0.01</v>
      </c>
      <c r="H398" s="32">
        <v>55692448900</v>
      </c>
      <c r="I398" s="33">
        <v>0.07</v>
      </c>
      <c r="J398" s="32">
        <v>2968517853191</v>
      </c>
      <c r="K398" s="89">
        <v>0.31</v>
      </c>
      <c r="L398" s="32">
        <v>240489941096</v>
      </c>
      <c r="M398" s="89">
        <v>0.3</v>
      </c>
      <c r="N398" s="32">
        <v>5746</v>
      </c>
      <c r="O398" s="34">
        <v>0.101</v>
      </c>
      <c r="P398" s="34">
        <v>0.217</v>
      </c>
      <c r="Q398" s="32">
        <v>38500</v>
      </c>
      <c r="R398" s="99">
        <v>6.7</v>
      </c>
      <c r="S398" s="32">
        <v>1076</v>
      </c>
      <c r="T398" s="99" t="s">
        <v>3418</v>
      </c>
    </row>
    <row r="399" spans="1:20" ht="15" customHeight="1">
      <c r="A399" s="31">
        <v>386</v>
      </c>
      <c r="B399" s="99" t="s">
        <v>1832</v>
      </c>
      <c r="C399" s="99" t="s">
        <v>1833</v>
      </c>
      <c r="D399" s="99" t="s">
        <v>26</v>
      </c>
      <c r="E399" s="99" t="s">
        <v>2138</v>
      </c>
      <c r="F399" s="32">
        <v>2774704405232</v>
      </c>
      <c r="G399" s="89">
        <v>-0.28</v>
      </c>
      <c r="H399" s="32">
        <v>151546166139</v>
      </c>
      <c r="I399" s="89">
        <v>-0.8</v>
      </c>
      <c r="J399" s="32">
        <v>13536099202167</v>
      </c>
      <c r="K399" s="89">
        <v>0.07</v>
      </c>
      <c r="L399" s="32">
        <v>1330927176022</v>
      </c>
      <c r="M399" s="89">
        <v>-0.24</v>
      </c>
      <c r="N399" s="32">
        <v>2750</v>
      </c>
      <c r="O399" s="34">
        <v>0.054</v>
      </c>
      <c r="P399" s="34">
        <v>0.136</v>
      </c>
      <c r="Q399" s="32">
        <v>37950</v>
      </c>
      <c r="R399" s="99">
        <v>13.8</v>
      </c>
      <c r="S399" s="32">
        <v>996774</v>
      </c>
      <c r="T399" s="99" t="s">
        <v>2061</v>
      </c>
    </row>
    <row r="400" spans="1:20" ht="15" customHeight="1">
      <c r="A400" s="31">
        <v>387</v>
      </c>
      <c r="B400" s="99" t="s">
        <v>1838</v>
      </c>
      <c r="C400" s="99" t="s">
        <v>1839</v>
      </c>
      <c r="D400" s="99" t="s">
        <v>26</v>
      </c>
      <c r="E400" s="99" t="s">
        <v>2103</v>
      </c>
      <c r="F400" s="32">
        <v>2221582071135</v>
      </c>
      <c r="G400" s="89">
        <v>-0.32</v>
      </c>
      <c r="H400" s="32">
        <v>225749680951</v>
      </c>
      <c r="I400" s="89">
        <v>-0.59</v>
      </c>
      <c r="J400" s="32">
        <v>12193413649181</v>
      </c>
      <c r="K400" s="89">
        <v>0.16</v>
      </c>
      <c r="L400" s="32">
        <v>1687049265467</v>
      </c>
      <c r="M400" s="89">
        <v>0.1</v>
      </c>
      <c r="N400" s="32">
        <v>8941</v>
      </c>
      <c r="O400" s="34">
        <v>0.141</v>
      </c>
      <c r="P400" s="34">
        <v>0.214</v>
      </c>
      <c r="Q400" s="32">
        <v>60800</v>
      </c>
      <c r="R400" s="99">
        <v>6.8</v>
      </c>
      <c r="S400" s="32">
        <v>603730</v>
      </c>
      <c r="T400" s="99" t="s">
        <v>2061</v>
      </c>
    </row>
    <row r="401" spans="1:20" ht="15" customHeight="1">
      <c r="A401" s="31">
        <v>388</v>
      </c>
      <c r="B401" s="99" t="s">
        <v>3159</v>
      </c>
      <c r="C401" s="99" t="s">
        <v>3160</v>
      </c>
      <c r="D401" s="99" t="s">
        <v>26</v>
      </c>
      <c r="E401" s="99" t="s">
        <v>2108</v>
      </c>
      <c r="F401" s="32">
        <v>29298557000000</v>
      </c>
      <c r="G401" s="83">
        <v>2.28</v>
      </c>
      <c r="H401" s="32">
        <v>11922890000000</v>
      </c>
      <c r="I401" s="83">
        <v>1.52</v>
      </c>
      <c r="J401" s="32">
        <v>82767181000000</v>
      </c>
      <c r="K401" s="83">
        <v>0.02</v>
      </c>
      <c r="L401" s="32">
        <v>36198774000000</v>
      </c>
      <c r="M401" s="83">
        <v>-0.06</v>
      </c>
      <c r="N401" s="32">
        <v>8258</v>
      </c>
      <c r="O401" s="34">
        <v>0.103</v>
      </c>
      <c r="P401" s="34">
        <v>0.249</v>
      </c>
      <c r="Q401" s="32">
        <v>51200</v>
      </c>
      <c r="R401" s="99">
        <v>6.2</v>
      </c>
      <c r="S401" s="32">
        <v>1269758</v>
      </c>
      <c r="T401" s="99" t="s">
        <v>2065</v>
      </c>
    </row>
    <row r="402" spans="1:20" ht="15" customHeight="1">
      <c r="A402" s="31">
        <v>389</v>
      </c>
      <c r="B402" s="99" t="s">
        <v>2811</v>
      </c>
      <c r="C402" s="99" t="s">
        <v>2812</v>
      </c>
      <c r="D402" s="99" t="s">
        <v>26</v>
      </c>
      <c r="E402" s="99" t="s">
        <v>2120</v>
      </c>
      <c r="F402" s="32">
        <v>9066902000000</v>
      </c>
      <c r="G402" s="83">
        <v>0.3</v>
      </c>
      <c r="H402" s="32">
        <v>2155111000000</v>
      </c>
      <c r="I402" s="89">
        <v>0.18</v>
      </c>
      <c r="J402" s="32">
        <v>35090966000000</v>
      </c>
      <c r="K402" s="89">
        <v>0.37</v>
      </c>
      <c r="L402" s="32">
        <v>8800745000000</v>
      </c>
      <c r="M402" s="89">
        <v>0.3</v>
      </c>
      <c r="N402" s="32">
        <v>4184</v>
      </c>
      <c r="O402" s="34">
        <v>0.025</v>
      </c>
      <c r="P402" s="34">
        <v>0.284</v>
      </c>
      <c r="Q402" s="32">
        <v>20500</v>
      </c>
      <c r="R402" s="99">
        <v>4.9</v>
      </c>
      <c r="S402" s="32">
        <v>3251322</v>
      </c>
      <c r="T402" s="99" t="s">
        <v>2066</v>
      </c>
    </row>
    <row r="403" spans="1:20" ht="15" customHeight="1">
      <c r="A403" s="31">
        <v>390</v>
      </c>
      <c r="B403" s="99" t="s">
        <v>1848</v>
      </c>
      <c r="C403" s="99" t="s">
        <v>1849</v>
      </c>
      <c r="D403" s="99" t="s">
        <v>26</v>
      </c>
      <c r="E403" s="99" t="s">
        <v>2108</v>
      </c>
      <c r="F403" s="32">
        <v>38963375000000</v>
      </c>
      <c r="G403" s="83">
        <v>1.14</v>
      </c>
      <c r="H403" s="32">
        <v>589149000000</v>
      </c>
      <c r="I403" s="89">
        <v>0.15</v>
      </c>
      <c r="J403" s="32">
        <v>122257932000000</v>
      </c>
      <c r="K403" s="89">
        <v>0.02</v>
      </c>
      <c r="L403" s="32">
        <v>2058938000000</v>
      </c>
      <c r="M403" s="87">
        <v>0.26</v>
      </c>
      <c r="N403" s="32">
        <v>1801</v>
      </c>
      <c r="O403" s="34">
        <v>0.012</v>
      </c>
      <c r="P403" s="34">
        <v>0.051</v>
      </c>
      <c r="Q403" s="32">
        <v>51700</v>
      </c>
      <c r="R403" s="99">
        <v>28.7</v>
      </c>
      <c r="S403" s="32">
        <v>1750738</v>
      </c>
      <c r="T403" s="99" t="s">
        <v>2065</v>
      </c>
    </row>
    <row r="404" spans="1:20" ht="15" customHeight="1">
      <c r="A404" s="31">
        <v>391</v>
      </c>
      <c r="B404" s="99" t="s">
        <v>1850</v>
      </c>
      <c r="C404" s="99" t="s">
        <v>3909</v>
      </c>
      <c r="D404" s="99" t="s">
        <v>26</v>
      </c>
      <c r="E404" s="99" t="s">
        <v>2142</v>
      </c>
      <c r="F404" s="32">
        <v>280521581213</v>
      </c>
      <c r="G404" s="83">
        <v>0.26</v>
      </c>
      <c r="H404" s="32">
        <v>3148442720</v>
      </c>
      <c r="I404" s="83">
        <v>-0.82</v>
      </c>
      <c r="J404" s="32">
        <v>1444348673264</v>
      </c>
      <c r="K404" s="88">
        <v>0.39</v>
      </c>
      <c r="L404" s="32">
        <v>38151529314</v>
      </c>
      <c r="M404" s="83">
        <v>-0.45</v>
      </c>
      <c r="N404" s="32">
        <v>542</v>
      </c>
      <c r="O404" s="34">
        <v>0.018</v>
      </c>
      <c r="P404" s="34">
        <v>0.038</v>
      </c>
      <c r="Q404" s="32">
        <v>5260</v>
      </c>
      <c r="R404" s="99">
        <v>9.7</v>
      </c>
      <c r="S404" s="32">
        <v>30288</v>
      </c>
      <c r="T404" s="99" t="s">
        <v>2061</v>
      </c>
    </row>
    <row r="405" spans="1:20" ht="15" customHeight="1">
      <c r="A405" s="31">
        <v>392</v>
      </c>
      <c r="B405" s="99" t="s">
        <v>1868</v>
      </c>
      <c r="C405" s="99" t="s">
        <v>1869</v>
      </c>
      <c r="D405" s="99" t="s">
        <v>26</v>
      </c>
      <c r="E405" s="99" t="s">
        <v>2160</v>
      </c>
      <c r="F405" s="32">
        <v>157042013384</v>
      </c>
      <c r="G405" s="87">
        <v>-0.25</v>
      </c>
      <c r="H405" s="32">
        <v>27239169312</v>
      </c>
      <c r="I405" s="89">
        <v>0.92</v>
      </c>
      <c r="J405" s="32">
        <v>824686862045</v>
      </c>
      <c r="K405" s="89">
        <v>0.17</v>
      </c>
      <c r="L405" s="32">
        <v>302465296589</v>
      </c>
      <c r="M405" s="89">
        <v>30.63</v>
      </c>
      <c r="N405" s="32">
        <v>4479</v>
      </c>
      <c r="O405" s="34">
        <v>0.221</v>
      </c>
      <c r="P405" s="34">
        <v>0.259</v>
      </c>
      <c r="Q405" s="32">
        <v>10750</v>
      </c>
      <c r="R405" s="99">
        <v>2.4</v>
      </c>
      <c r="S405" s="32">
        <v>873863</v>
      </c>
      <c r="T405" s="99" t="s">
        <v>2065</v>
      </c>
    </row>
    <row r="406" spans="1:20" ht="15" customHeight="1">
      <c r="A406" s="31">
        <v>393</v>
      </c>
      <c r="B406" s="99" t="s">
        <v>1878</v>
      </c>
      <c r="C406" s="99" t="s">
        <v>3604</v>
      </c>
      <c r="D406" s="99" t="s">
        <v>26</v>
      </c>
      <c r="E406" s="99" t="s">
        <v>2107</v>
      </c>
      <c r="F406" s="32">
        <v>272028447637</v>
      </c>
      <c r="G406" s="83">
        <v>-0.39</v>
      </c>
      <c r="H406" s="32">
        <v>10438756770</v>
      </c>
      <c r="I406" s="83">
        <v>-0.96</v>
      </c>
      <c r="J406" s="32">
        <v>1013267657527</v>
      </c>
      <c r="K406" s="87">
        <v>-0.33</v>
      </c>
      <c r="L406" s="32">
        <v>54348796000</v>
      </c>
      <c r="M406" s="87">
        <v>-0.92</v>
      </c>
      <c r="N406" s="32">
        <v>93</v>
      </c>
      <c r="O406" s="34">
        <v>0.007</v>
      </c>
      <c r="P406" s="34">
        <v>0.007</v>
      </c>
      <c r="Q406" s="32">
        <v>10000</v>
      </c>
      <c r="R406" s="99">
        <v>107.7</v>
      </c>
      <c r="S406" s="32">
        <v>16120353</v>
      </c>
      <c r="T406" s="99" t="s">
        <v>2061</v>
      </c>
    </row>
    <row r="407" spans="1:20" ht="15" customHeight="1">
      <c r="A407" s="31">
        <v>394</v>
      </c>
      <c r="B407" s="99" t="s">
        <v>2200</v>
      </c>
      <c r="C407" s="99" t="s">
        <v>2201</v>
      </c>
      <c r="D407" s="99" t="s">
        <v>26</v>
      </c>
      <c r="E407" s="99" t="s">
        <v>2202</v>
      </c>
      <c r="F407" s="32">
        <v>12897935899470</v>
      </c>
      <c r="G407" s="89">
        <v>1.85</v>
      </c>
      <c r="H407" s="32">
        <v>172729192853</v>
      </c>
      <c r="I407" s="89">
        <v>-0.29</v>
      </c>
      <c r="J407" s="32">
        <v>47718022882312</v>
      </c>
      <c r="K407" s="89">
        <v>2.54</v>
      </c>
      <c r="L407" s="32">
        <v>-2242965517210</v>
      </c>
      <c r="M407" s="89">
        <v>-11.14</v>
      </c>
      <c r="N407" s="32">
        <v>-4136</v>
      </c>
      <c r="O407" s="34">
        <v>-0.034</v>
      </c>
      <c r="P407" s="34">
        <v>-0.14</v>
      </c>
      <c r="Q407" s="32">
        <v>97200</v>
      </c>
      <c r="R407" s="99">
        <v>-23.5</v>
      </c>
      <c r="S407" s="32">
        <v>159022</v>
      </c>
      <c r="T407" s="99" t="s">
        <v>2061</v>
      </c>
    </row>
    <row r="408" spans="1:20" ht="15" customHeight="1">
      <c r="A408" s="31">
        <v>395</v>
      </c>
      <c r="B408" s="99" t="s">
        <v>1892</v>
      </c>
      <c r="C408" s="99" t="s">
        <v>1893</v>
      </c>
      <c r="D408" s="99" t="s">
        <v>26</v>
      </c>
      <c r="E408" s="99" t="s">
        <v>2140</v>
      </c>
      <c r="F408" s="32">
        <v>1115697285452</v>
      </c>
      <c r="G408" s="83">
        <v>-0.41</v>
      </c>
      <c r="H408" s="32">
        <v>3886283983</v>
      </c>
      <c r="I408" s="89">
        <v>-0.05</v>
      </c>
      <c r="J408" s="32">
        <v>6299578456497</v>
      </c>
      <c r="K408" s="89">
        <v>-0.39</v>
      </c>
      <c r="L408" s="32">
        <v>39431807299</v>
      </c>
      <c r="M408" s="87">
        <v>1.88</v>
      </c>
      <c r="N408" s="32">
        <v>2561</v>
      </c>
      <c r="O408" s="34">
        <v>0.011</v>
      </c>
      <c r="P408" s="34">
        <v>0.094</v>
      </c>
      <c r="Q408" s="32">
        <v>25100</v>
      </c>
      <c r="R408" s="99">
        <v>9.8</v>
      </c>
      <c r="S408" s="32">
        <v>12739</v>
      </c>
      <c r="T408" s="99" t="s">
        <v>3418</v>
      </c>
    </row>
    <row r="409" spans="1:20" ht="15">
      <c r="A409" s="31">
        <v>396</v>
      </c>
      <c r="B409" s="99" t="s">
        <v>1906</v>
      </c>
      <c r="C409" s="99" t="s">
        <v>1907</v>
      </c>
      <c r="D409" s="99" t="s">
        <v>26</v>
      </c>
      <c r="E409" s="99" t="s">
        <v>2107</v>
      </c>
      <c r="F409" s="32">
        <v>1290992113294</v>
      </c>
      <c r="G409" s="90">
        <v>-0.27</v>
      </c>
      <c r="H409" s="32">
        <v>135676402052</v>
      </c>
      <c r="I409" s="87">
        <v>-0.82</v>
      </c>
      <c r="J409" s="32">
        <v>6349018477871</v>
      </c>
      <c r="K409" s="89">
        <v>-0.04</v>
      </c>
      <c r="L409" s="32">
        <v>595210237520</v>
      </c>
      <c r="M409" s="83">
        <v>-0.77</v>
      </c>
      <c r="N409" s="32">
        <v>486</v>
      </c>
      <c r="O409" s="34">
        <v>0.015</v>
      </c>
      <c r="P409" s="34">
        <v>0.041</v>
      </c>
      <c r="Q409" s="32">
        <v>15850</v>
      </c>
      <c r="R409" s="99">
        <v>32.6</v>
      </c>
      <c r="S409" s="32">
        <v>15537494</v>
      </c>
      <c r="T409" s="99" t="s">
        <v>2061</v>
      </c>
    </row>
    <row r="410" spans="1:20" ht="15" customHeight="1">
      <c r="A410" s="31">
        <v>397</v>
      </c>
      <c r="B410" s="99" t="s">
        <v>1908</v>
      </c>
      <c r="C410" s="99" t="s">
        <v>1909</v>
      </c>
      <c r="D410" s="99" t="s">
        <v>26</v>
      </c>
      <c r="E410" s="99" t="s">
        <v>2113</v>
      </c>
      <c r="F410" s="32">
        <v>250933633396</v>
      </c>
      <c r="G410" s="83">
        <v>-0.39</v>
      </c>
      <c r="H410" s="32">
        <v>2773848548</v>
      </c>
      <c r="I410" s="89">
        <v>0.49</v>
      </c>
      <c r="J410" s="32">
        <v>2343388322058</v>
      </c>
      <c r="K410" s="87">
        <v>0.03</v>
      </c>
      <c r="L410" s="32">
        <v>22015800782</v>
      </c>
      <c r="M410" s="87">
        <v>1.7</v>
      </c>
      <c r="N410" s="32">
        <v>315</v>
      </c>
      <c r="O410" s="34">
        <v>0.007</v>
      </c>
      <c r="P410" s="34">
        <v>0.025</v>
      </c>
      <c r="Q410" s="32">
        <v>10800</v>
      </c>
      <c r="R410" s="99">
        <v>34.3</v>
      </c>
      <c r="S410" s="32">
        <v>310309</v>
      </c>
      <c r="T410" s="99" t="s">
        <v>2060</v>
      </c>
    </row>
    <row r="411" spans="1:20" ht="15" customHeight="1">
      <c r="A411" s="31">
        <v>398</v>
      </c>
      <c r="B411" s="99" t="s">
        <v>1912</v>
      </c>
      <c r="C411" s="99" t="s">
        <v>1913</v>
      </c>
      <c r="D411" s="99" t="s">
        <v>26</v>
      </c>
      <c r="E411" s="99" t="s">
        <v>2139</v>
      </c>
      <c r="F411" s="32">
        <v>139326032961</v>
      </c>
      <c r="G411" s="89">
        <v>0.63</v>
      </c>
      <c r="H411" s="32">
        <v>-6686705672</v>
      </c>
      <c r="I411" s="89">
        <v>0.27</v>
      </c>
      <c r="J411" s="32">
        <v>698341216560</v>
      </c>
      <c r="K411" s="88">
        <v>2.51</v>
      </c>
      <c r="L411" s="32">
        <v>5721984011</v>
      </c>
      <c r="M411" s="88">
        <v>0.68</v>
      </c>
      <c r="N411" s="32">
        <v>51</v>
      </c>
      <c r="O411" s="86">
        <v>0.002</v>
      </c>
      <c r="P411" s="86">
        <v>0.004</v>
      </c>
      <c r="Q411" s="32">
        <v>8800</v>
      </c>
      <c r="R411" s="99">
        <v>172.4</v>
      </c>
      <c r="S411" s="32">
        <v>12140</v>
      </c>
      <c r="T411" s="99" t="s">
        <v>3418</v>
      </c>
    </row>
    <row r="412" spans="1:20" ht="15" customHeight="1">
      <c r="A412" s="31">
        <v>399</v>
      </c>
      <c r="B412" s="99" t="s">
        <v>1918</v>
      </c>
      <c r="C412" s="99" t="s">
        <v>2099</v>
      </c>
      <c r="D412" s="99" t="s">
        <v>26</v>
      </c>
      <c r="E412" s="99" t="s">
        <v>2167</v>
      </c>
      <c r="F412" s="32">
        <v>163870016473</v>
      </c>
      <c r="G412" s="90">
        <v>-0.57</v>
      </c>
      <c r="H412" s="32">
        <v>5402985049</v>
      </c>
      <c r="I412" s="83">
        <v>-0.27</v>
      </c>
      <c r="J412" s="32">
        <v>946805124347</v>
      </c>
      <c r="K412" s="83">
        <v>-0.37</v>
      </c>
      <c r="L412" s="32">
        <v>41872563668</v>
      </c>
      <c r="M412" s="83">
        <v>0.01</v>
      </c>
      <c r="N412" s="32">
        <v>4479</v>
      </c>
      <c r="O412" s="34">
        <v>0.114</v>
      </c>
      <c r="P412" s="34">
        <v>0.17</v>
      </c>
      <c r="Q412" s="32">
        <v>21050</v>
      </c>
      <c r="R412" s="99">
        <v>4.7</v>
      </c>
      <c r="S412" s="32">
        <v>9623</v>
      </c>
      <c r="T412" s="99" t="s">
        <v>3418</v>
      </c>
    </row>
    <row r="413" spans="1:20" ht="15" customHeight="1">
      <c r="A413" s="31">
        <v>400</v>
      </c>
      <c r="B413" s="99" t="s">
        <v>1922</v>
      </c>
      <c r="C413" s="99" t="s">
        <v>1923</v>
      </c>
      <c r="D413" s="99" t="s">
        <v>26</v>
      </c>
      <c r="E413" s="99" t="s">
        <v>2203</v>
      </c>
      <c r="F413" s="32">
        <v>13918391926640</v>
      </c>
      <c r="G413" s="89">
        <v>0</v>
      </c>
      <c r="H413" s="32">
        <v>1906226399078</v>
      </c>
      <c r="I413" s="89">
        <v>-0.17</v>
      </c>
      <c r="J413" s="32">
        <v>59996813300860</v>
      </c>
      <c r="K413" s="89">
        <v>-0.03</v>
      </c>
      <c r="L413" s="32">
        <v>8200487064328</v>
      </c>
      <c r="M413" s="83">
        <v>-0.21</v>
      </c>
      <c r="N413" s="32">
        <v>3888</v>
      </c>
      <c r="O413" s="34">
        <v>0.16</v>
      </c>
      <c r="P413" s="34">
        <v>0.235</v>
      </c>
      <c r="Q413" s="32">
        <v>69600</v>
      </c>
      <c r="R413" s="99">
        <v>17.9</v>
      </c>
      <c r="S413" s="32">
        <v>1119022</v>
      </c>
      <c r="T413" s="99" t="s">
        <v>2061</v>
      </c>
    </row>
    <row r="414" spans="1:20" ht="15" customHeight="1">
      <c r="A414" s="31">
        <v>401</v>
      </c>
      <c r="B414" s="99" t="s">
        <v>1932</v>
      </c>
      <c r="C414" s="99" t="s">
        <v>1933</v>
      </c>
      <c r="D414" s="99" t="s">
        <v>26</v>
      </c>
      <c r="E414" s="99" t="s">
        <v>3500</v>
      </c>
      <c r="F414" s="32">
        <v>325935014740</v>
      </c>
      <c r="G414" s="83">
        <v>0.98</v>
      </c>
      <c r="H414" s="32">
        <v>53073292832</v>
      </c>
      <c r="I414" s="87">
        <v>3.25</v>
      </c>
      <c r="J414" s="32">
        <v>1250649431224</v>
      </c>
      <c r="K414" s="89">
        <v>1.93</v>
      </c>
      <c r="L414" s="32">
        <v>225933070157</v>
      </c>
      <c r="M414" s="87">
        <v>0.96</v>
      </c>
      <c r="N414" s="32">
        <v>3296</v>
      </c>
      <c r="O414" s="34">
        <v>0.13</v>
      </c>
      <c r="P414" s="34">
        <v>0.165</v>
      </c>
      <c r="Q414" s="32">
        <v>17800</v>
      </c>
      <c r="R414" s="99">
        <v>5.4</v>
      </c>
      <c r="S414" s="32">
        <v>35398</v>
      </c>
      <c r="T414" s="99" t="s">
        <v>2065</v>
      </c>
    </row>
    <row r="415" spans="1:20" ht="15" customHeight="1">
      <c r="A415" s="31">
        <v>402</v>
      </c>
      <c r="B415" s="99" t="s">
        <v>1940</v>
      </c>
      <c r="C415" s="99" t="s">
        <v>1941</v>
      </c>
      <c r="D415" s="99" t="s">
        <v>26</v>
      </c>
      <c r="E415" s="99" t="s">
        <v>2160</v>
      </c>
      <c r="F415" s="32">
        <v>519161898729</v>
      </c>
      <c r="G415" s="83">
        <v>0.29</v>
      </c>
      <c r="H415" s="32">
        <v>73059713359</v>
      </c>
      <c r="I415" s="88">
        <v>0.31</v>
      </c>
      <c r="J415" s="32">
        <v>2537400202518</v>
      </c>
      <c r="K415" s="89">
        <v>0.61</v>
      </c>
      <c r="L415" s="32">
        <v>505253494799</v>
      </c>
      <c r="M415" s="83">
        <v>-0.1</v>
      </c>
      <c r="N415" s="32">
        <v>3629</v>
      </c>
      <c r="O415" s="34">
        <v>0.185</v>
      </c>
      <c r="P415" s="34">
        <v>0.341</v>
      </c>
      <c r="Q415" s="32">
        <v>11250</v>
      </c>
      <c r="R415" s="99">
        <v>3.1</v>
      </c>
      <c r="S415" s="32">
        <v>1724766</v>
      </c>
      <c r="T415" s="99" t="s">
        <v>2060</v>
      </c>
    </row>
    <row r="416" spans="1:20" ht="15" customHeight="1">
      <c r="A416" s="31">
        <v>403</v>
      </c>
      <c r="B416" s="99" t="s">
        <v>2284</v>
      </c>
      <c r="C416" s="99" t="s">
        <v>2285</v>
      </c>
      <c r="D416" s="99" t="s">
        <v>26</v>
      </c>
      <c r="E416" s="99" t="s">
        <v>2120</v>
      </c>
      <c r="F416" s="32">
        <v>19768124000000</v>
      </c>
      <c r="G416" s="89">
        <v>0.21</v>
      </c>
      <c r="H416" s="32">
        <v>1649719000000</v>
      </c>
      <c r="I416" s="83">
        <v>-0.81</v>
      </c>
      <c r="J416" s="32">
        <v>77131930000000</v>
      </c>
      <c r="K416" s="87">
        <v>0.31</v>
      </c>
      <c r="L416" s="32">
        <v>9656672000000</v>
      </c>
      <c r="M416" s="89">
        <v>-0.44</v>
      </c>
      <c r="N416" s="32">
        <v>1795</v>
      </c>
      <c r="O416" s="34">
        <v>0.019</v>
      </c>
      <c r="P416" s="34">
        <v>0.118</v>
      </c>
      <c r="Q416" s="32">
        <v>19750</v>
      </c>
      <c r="R416" s="99">
        <v>11</v>
      </c>
      <c r="S416" s="32">
        <v>8721392</v>
      </c>
      <c r="T416" s="99" t="s">
        <v>2061</v>
      </c>
    </row>
    <row r="417" spans="1:20" ht="15" customHeight="1">
      <c r="A417" s="31">
        <v>404</v>
      </c>
      <c r="B417" s="99" t="s">
        <v>1926</v>
      </c>
      <c r="C417" s="99" t="s">
        <v>1927</v>
      </c>
      <c r="D417" s="99" t="s">
        <v>26</v>
      </c>
      <c r="E417" s="99" t="s">
        <v>2123</v>
      </c>
      <c r="F417" s="32">
        <v>114884572420</v>
      </c>
      <c r="G417" s="83">
        <v>-0.03</v>
      </c>
      <c r="H417" s="32">
        <v>31555512981</v>
      </c>
      <c r="I417" s="89">
        <v>0.04</v>
      </c>
      <c r="J417" s="32">
        <v>677871493285</v>
      </c>
      <c r="K417" s="89">
        <v>0.17</v>
      </c>
      <c r="L417" s="32">
        <v>284564487534</v>
      </c>
      <c r="M417" s="89">
        <v>0.62</v>
      </c>
      <c r="N417" s="32">
        <v>2660</v>
      </c>
      <c r="O417" s="34">
        <v>0.142</v>
      </c>
      <c r="P417" s="34">
        <v>0.186</v>
      </c>
      <c r="Q417" s="32">
        <v>25800</v>
      </c>
      <c r="R417" s="99">
        <v>9.7</v>
      </c>
      <c r="S417" s="32">
        <v>6405</v>
      </c>
      <c r="T417" s="99" t="s">
        <v>3418</v>
      </c>
    </row>
    <row r="418" spans="1:20" ht="15" customHeight="1">
      <c r="A418" s="31">
        <v>405</v>
      </c>
      <c r="B418" s="99" t="s">
        <v>2892</v>
      </c>
      <c r="C418" s="99" t="s">
        <v>2893</v>
      </c>
      <c r="D418" s="99" t="s">
        <v>26</v>
      </c>
      <c r="E418" s="99" t="s">
        <v>3491</v>
      </c>
      <c r="F418" s="32">
        <v>1793695869598</v>
      </c>
      <c r="G418" s="88">
        <v>0.86</v>
      </c>
      <c r="H418" s="32">
        <v>36356913798</v>
      </c>
      <c r="I418" s="83">
        <v>-0.3</v>
      </c>
      <c r="J418" s="32">
        <v>6351677578934</v>
      </c>
      <c r="K418" s="83">
        <v>0.65</v>
      </c>
      <c r="L418" s="32">
        <v>46692566607</v>
      </c>
      <c r="M418" s="89">
        <v>-0.86</v>
      </c>
      <c r="N418" s="32">
        <v>583</v>
      </c>
      <c r="O418" s="34">
        <v>0.009</v>
      </c>
      <c r="P418" s="34">
        <v>0.031</v>
      </c>
      <c r="Q418" s="32">
        <v>14450</v>
      </c>
      <c r="R418" s="99">
        <v>24.8</v>
      </c>
      <c r="S418" s="32">
        <v>1609824</v>
      </c>
      <c r="T418" s="99" t="s">
        <v>2061</v>
      </c>
    </row>
    <row r="419" spans="1:20" ht="15" customHeight="1">
      <c r="A419" s="31">
        <v>406</v>
      </c>
      <c r="B419" s="99" t="s">
        <v>1946</v>
      </c>
      <c r="C419" s="99" t="s">
        <v>1947</v>
      </c>
      <c r="D419" s="99" t="s">
        <v>26</v>
      </c>
      <c r="E419" s="99" t="s">
        <v>2108</v>
      </c>
      <c r="F419" s="32">
        <v>9427908557</v>
      </c>
      <c r="G419" s="89">
        <v>-0.73</v>
      </c>
      <c r="H419" s="32">
        <v>-5601074697</v>
      </c>
      <c r="I419" s="88">
        <v>-2.22</v>
      </c>
      <c r="J419" s="32">
        <v>135649236900</v>
      </c>
      <c r="K419" s="87">
        <v>-0.57</v>
      </c>
      <c r="L419" s="32">
        <v>10568436216</v>
      </c>
      <c r="M419" s="87">
        <v>-0.9</v>
      </c>
      <c r="N419" s="32">
        <v>110</v>
      </c>
      <c r="O419" s="34">
        <v>0.005</v>
      </c>
      <c r="P419" s="34">
        <v>0.01</v>
      </c>
      <c r="Q419" s="32">
        <v>5170</v>
      </c>
      <c r="R419" s="99">
        <v>47.1</v>
      </c>
      <c r="S419" s="32">
        <v>208075</v>
      </c>
      <c r="T419" s="99" t="s">
        <v>2061</v>
      </c>
    </row>
    <row r="420" spans="1:20" ht="15" customHeight="1">
      <c r="A420" s="31">
        <v>407</v>
      </c>
      <c r="B420" s="99" t="s">
        <v>2906</v>
      </c>
      <c r="C420" s="99" t="s">
        <v>2907</v>
      </c>
      <c r="D420" s="99" t="s">
        <v>26</v>
      </c>
      <c r="E420" s="99" t="s">
        <v>2108</v>
      </c>
      <c r="F420" s="32">
        <v>863371902221</v>
      </c>
      <c r="G420" s="83">
        <v>0.24</v>
      </c>
      <c r="H420" s="32">
        <v>304809651600</v>
      </c>
      <c r="I420" s="89">
        <v>3.71</v>
      </c>
      <c r="J420" s="32">
        <v>2321131903286</v>
      </c>
      <c r="K420" s="83">
        <v>-0.27</v>
      </c>
      <c r="L420" s="32">
        <v>731405491931</v>
      </c>
      <c r="M420" s="89">
        <v>0.77</v>
      </c>
      <c r="N420" s="32">
        <v>3093</v>
      </c>
      <c r="O420" s="34">
        <v>0.068</v>
      </c>
      <c r="P420" s="34">
        <v>0.203</v>
      </c>
      <c r="Q420" s="32">
        <v>53200</v>
      </c>
      <c r="R420" s="99">
        <v>17.2</v>
      </c>
      <c r="S420" s="32">
        <v>614009</v>
      </c>
      <c r="T420" s="99" t="s">
        <v>2061</v>
      </c>
    </row>
    <row r="421" spans="1:20" ht="15" customHeight="1">
      <c r="A421" s="31">
        <v>408</v>
      </c>
      <c r="B421" s="99" t="s">
        <v>1870</v>
      </c>
      <c r="C421" s="99" t="s">
        <v>1871</v>
      </c>
      <c r="D421" s="99" t="s">
        <v>26</v>
      </c>
      <c r="E421" s="99" t="s">
        <v>2162</v>
      </c>
      <c r="F421" s="32">
        <v>69778315260</v>
      </c>
      <c r="G421" s="89">
        <v>-0.24</v>
      </c>
      <c r="H421" s="32">
        <v>117003894</v>
      </c>
      <c r="I421" s="83">
        <v>-0.95</v>
      </c>
      <c r="J421" s="32">
        <v>545038156916</v>
      </c>
      <c r="K421" s="89">
        <v>0.02</v>
      </c>
      <c r="L421" s="32">
        <v>15837586128</v>
      </c>
      <c r="M421" s="89">
        <v>0</v>
      </c>
      <c r="N421" s="32">
        <v>616</v>
      </c>
      <c r="O421" s="34">
        <v>0.03</v>
      </c>
      <c r="P421" s="34">
        <v>0.046</v>
      </c>
      <c r="Q421" s="32">
        <v>9000</v>
      </c>
      <c r="R421" s="99">
        <v>14.6</v>
      </c>
      <c r="S421" s="32">
        <v>1128</v>
      </c>
      <c r="T421" s="99" t="s">
        <v>3418</v>
      </c>
    </row>
    <row r="422" spans="1:20" ht="15" customHeight="1">
      <c r="A422" s="31">
        <v>409</v>
      </c>
      <c r="B422" s="99" t="s">
        <v>1954</v>
      </c>
      <c r="C422" s="99" t="s">
        <v>2204</v>
      </c>
      <c r="D422" s="99" t="s">
        <v>26</v>
      </c>
      <c r="E422" s="99" t="s">
        <v>2108</v>
      </c>
      <c r="F422" s="32">
        <v>834772727</v>
      </c>
      <c r="G422" s="88">
        <v>-0.06</v>
      </c>
      <c r="H422" s="32">
        <v>95372213</v>
      </c>
      <c r="I422" s="87">
        <v>-0.53</v>
      </c>
      <c r="J422" s="32">
        <v>3597309763</v>
      </c>
      <c r="K422" s="87">
        <v>-0.07</v>
      </c>
      <c r="L422" s="32">
        <v>16680409416</v>
      </c>
      <c r="M422" s="88">
        <v>18.31</v>
      </c>
      <c r="N422" s="32">
        <v>338</v>
      </c>
      <c r="O422" s="34">
        <v>0.01</v>
      </c>
      <c r="P422" s="34">
        <v>0.013</v>
      </c>
      <c r="Q422" s="32">
        <v>8930</v>
      </c>
      <c r="R422" s="99">
        <v>26.4</v>
      </c>
      <c r="S422" s="32">
        <v>26596</v>
      </c>
      <c r="T422" s="99" t="s">
        <v>2061</v>
      </c>
    </row>
    <row r="423" spans="1:20" ht="15" customHeight="1">
      <c r="A423" s="31">
        <v>410</v>
      </c>
      <c r="B423" s="99" t="s">
        <v>2894</v>
      </c>
      <c r="C423" s="99" t="s">
        <v>2895</v>
      </c>
      <c r="D423" s="99" t="s">
        <v>26</v>
      </c>
      <c r="E423" s="99" t="s">
        <v>2236</v>
      </c>
      <c r="F423" s="32">
        <v>1943276000000</v>
      </c>
      <c r="G423" s="88">
        <v>0.42</v>
      </c>
      <c r="H423" s="32">
        <v>1024011000000</v>
      </c>
      <c r="I423" s="87">
        <v>1.71</v>
      </c>
      <c r="J423" s="32">
        <v>7882409000000</v>
      </c>
      <c r="K423" s="83">
        <v>0.57</v>
      </c>
      <c r="L423" s="32">
        <v>3382243000000</v>
      </c>
      <c r="M423" s="83">
        <v>2.71</v>
      </c>
      <c r="N423" s="32">
        <v>1489</v>
      </c>
      <c r="O423" s="34">
        <v>0.082</v>
      </c>
      <c r="P423" s="34">
        <v>0.102</v>
      </c>
      <c r="Q423" s="32">
        <v>28150</v>
      </c>
      <c r="R423" s="99">
        <v>18.9</v>
      </c>
      <c r="S423" s="32">
        <v>2594289</v>
      </c>
      <c r="T423" s="99" t="s">
        <v>2066</v>
      </c>
    </row>
    <row r="424" spans="1:20" ht="15" customHeight="1">
      <c r="A424" s="31">
        <v>411</v>
      </c>
      <c r="B424" s="99" t="s">
        <v>1958</v>
      </c>
      <c r="C424" s="99" t="s">
        <v>1959</v>
      </c>
      <c r="D424" s="99" t="s">
        <v>26</v>
      </c>
      <c r="E424" s="99" t="s">
        <v>3495</v>
      </c>
      <c r="F424" s="32">
        <v>463274157048</v>
      </c>
      <c r="G424" s="89">
        <v>-0.01</v>
      </c>
      <c r="H424" s="32">
        <v>42831173113</v>
      </c>
      <c r="I424" s="89">
        <v>-0.61</v>
      </c>
      <c r="J424" s="32">
        <v>2002068984446</v>
      </c>
      <c r="K424" s="89">
        <v>0.04</v>
      </c>
      <c r="L424" s="32">
        <v>329867810733</v>
      </c>
      <c r="M424" s="89">
        <v>-0.26</v>
      </c>
      <c r="N424" s="32">
        <v>2110</v>
      </c>
      <c r="O424" s="34">
        <v>0.065</v>
      </c>
      <c r="P424" s="34">
        <v>0.081</v>
      </c>
      <c r="Q424" s="32">
        <v>27850</v>
      </c>
      <c r="R424" s="99">
        <v>13.2</v>
      </c>
      <c r="S424" s="32">
        <v>168184</v>
      </c>
      <c r="T424" s="99" t="s">
        <v>2061</v>
      </c>
    </row>
    <row r="425" spans="1:20" ht="15" customHeight="1">
      <c r="A425" s="31">
        <v>412</v>
      </c>
      <c r="B425" s="99" t="s">
        <v>1962</v>
      </c>
      <c r="C425" s="99" t="s">
        <v>2286</v>
      </c>
      <c r="D425" s="99" t="s">
        <v>26</v>
      </c>
      <c r="E425" s="99" t="s">
        <v>2123</v>
      </c>
      <c r="F425" s="32">
        <v>892176907277</v>
      </c>
      <c r="G425" s="83">
        <v>0.1</v>
      </c>
      <c r="H425" s="32">
        <v>476648446226</v>
      </c>
      <c r="I425" s="89">
        <v>0.18</v>
      </c>
      <c r="J425" s="32">
        <v>3168246292302</v>
      </c>
      <c r="K425" s="83">
        <v>0.42</v>
      </c>
      <c r="L425" s="32">
        <v>1336461771871</v>
      </c>
      <c r="M425" s="89">
        <v>0.94</v>
      </c>
      <c r="N425" s="32">
        <v>5662</v>
      </c>
      <c r="O425" s="34">
        <v>0.14</v>
      </c>
      <c r="P425" s="34">
        <v>0.27</v>
      </c>
      <c r="Q425" s="32">
        <v>41900</v>
      </c>
      <c r="R425" s="99">
        <v>7</v>
      </c>
      <c r="S425" s="32">
        <v>39092</v>
      </c>
      <c r="T425" s="99" t="s">
        <v>2062</v>
      </c>
    </row>
    <row r="426" spans="1:20" ht="15" customHeight="1">
      <c r="A426" s="31">
        <v>413</v>
      </c>
      <c r="B426" s="99" t="s">
        <v>1964</v>
      </c>
      <c r="C426" s="99" t="s">
        <v>3806</v>
      </c>
      <c r="D426" s="99" t="s">
        <v>26</v>
      </c>
      <c r="E426" s="99" t="s">
        <v>2113</v>
      </c>
      <c r="F426" s="32">
        <v>49317169661</v>
      </c>
      <c r="G426" s="83">
        <v>-0.09</v>
      </c>
      <c r="H426" s="32">
        <v>4396028256</v>
      </c>
      <c r="I426" s="83">
        <v>-0.29</v>
      </c>
      <c r="J426" s="32">
        <v>332150053012</v>
      </c>
      <c r="K426" s="83">
        <v>0.37</v>
      </c>
      <c r="L426" s="32">
        <v>22128056533</v>
      </c>
      <c r="M426" s="89">
        <v>-0.33</v>
      </c>
      <c r="N426" s="32">
        <v>1721</v>
      </c>
      <c r="O426" s="34">
        <v>0.043</v>
      </c>
      <c r="P426" s="34">
        <v>0.112</v>
      </c>
      <c r="Q426" s="32">
        <v>16350</v>
      </c>
      <c r="R426" s="99">
        <v>9.5</v>
      </c>
      <c r="S426" s="32">
        <v>862</v>
      </c>
      <c r="T426" s="99" t="s">
        <v>3418</v>
      </c>
    </row>
    <row r="427" spans="1:20" ht="15" customHeight="1">
      <c r="A427" s="31">
        <v>414</v>
      </c>
      <c r="B427" s="99" t="s">
        <v>1976</v>
      </c>
      <c r="C427" s="99" t="s">
        <v>1977</v>
      </c>
      <c r="D427" s="99" t="s">
        <v>26</v>
      </c>
      <c r="E427" s="99" t="s">
        <v>2126</v>
      </c>
      <c r="F427" s="32">
        <v>22185141024</v>
      </c>
      <c r="G427" s="89">
        <v>-0.56</v>
      </c>
      <c r="H427" s="32">
        <v>1166816184</v>
      </c>
      <c r="I427" s="87">
        <v>-0.6</v>
      </c>
      <c r="J427" s="32">
        <v>219158838998</v>
      </c>
      <c r="K427" s="87">
        <v>-0.25</v>
      </c>
      <c r="L427" s="32">
        <v>20228153906</v>
      </c>
      <c r="M427" s="87">
        <v>0.98</v>
      </c>
      <c r="N427" s="32">
        <v>1566</v>
      </c>
      <c r="O427" s="86">
        <v>0.068</v>
      </c>
      <c r="P427" s="86">
        <v>0.089</v>
      </c>
      <c r="Q427" s="32">
        <v>11900</v>
      </c>
      <c r="R427" s="99">
        <v>7.6</v>
      </c>
      <c r="S427" s="32">
        <v>800</v>
      </c>
      <c r="T427" s="99" t="s">
        <v>3418</v>
      </c>
    </row>
    <row r="428" spans="1:20" ht="15" customHeight="1">
      <c r="A428" s="31">
        <v>415</v>
      </c>
      <c r="B428" s="99" t="s">
        <v>1992</v>
      </c>
      <c r="C428" s="99" t="s">
        <v>1993</v>
      </c>
      <c r="D428" s="99" t="s">
        <v>26</v>
      </c>
      <c r="E428" s="99" t="s">
        <v>2160</v>
      </c>
      <c r="F428" s="32">
        <v>275891046585</v>
      </c>
      <c r="G428" s="90">
        <v>0.1</v>
      </c>
      <c r="H428" s="32">
        <v>13888246847</v>
      </c>
      <c r="I428" s="89">
        <v>6.29</v>
      </c>
      <c r="J428" s="32">
        <v>1205252546080</v>
      </c>
      <c r="K428" s="87">
        <v>0.29</v>
      </c>
      <c r="L428" s="32">
        <v>95239548539</v>
      </c>
      <c r="M428" s="87">
        <v>-0.07</v>
      </c>
      <c r="N428" s="32">
        <v>1196</v>
      </c>
      <c r="O428" s="34">
        <v>0.055</v>
      </c>
      <c r="P428" s="34">
        <v>0.085</v>
      </c>
      <c r="Q428" s="32">
        <v>9450</v>
      </c>
      <c r="R428" s="99">
        <v>7.9</v>
      </c>
      <c r="S428" s="32">
        <v>842902</v>
      </c>
      <c r="T428" s="99" t="s">
        <v>2061</v>
      </c>
    </row>
    <row r="429" spans="1:20" ht="15" customHeight="1">
      <c r="A429" s="31">
        <v>416</v>
      </c>
      <c r="B429" s="99" t="s">
        <v>3222</v>
      </c>
      <c r="C429" s="99" t="s">
        <v>3223</v>
      </c>
      <c r="D429" s="99" t="s">
        <v>26</v>
      </c>
      <c r="E429" s="99" t="s">
        <v>3491</v>
      </c>
      <c r="F429" s="32">
        <v>0</v>
      </c>
      <c r="G429" s="89" t="s">
        <v>2105</v>
      </c>
      <c r="H429" s="32">
        <v>0</v>
      </c>
      <c r="I429" s="89" t="s">
        <v>2105</v>
      </c>
      <c r="J429" s="32">
        <v>307689327498</v>
      </c>
      <c r="K429" s="89">
        <v>-0.36</v>
      </c>
      <c r="L429" s="32">
        <v>8986467774</v>
      </c>
      <c r="M429" s="89">
        <v>-0.46</v>
      </c>
      <c r="N429" s="32">
        <v>690</v>
      </c>
      <c r="O429" s="34">
        <v>0</v>
      </c>
      <c r="P429" s="34">
        <v>0</v>
      </c>
      <c r="Q429" s="32">
        <v>6690</v>
      </c>
      <c r="R429" s="99">
        <v>9.7</v>
      </c>
      <c r="S429" s="32">
        <v>7959</v>
      </c>
      <c r="T429" s="99" t="s">
        <v>3418</v>
      </c>
    </row>
    <row r="430" spans="1:20" ht="15" customHeight="1">
      <c r="A430" s="31">
        <v>417</v>
      </c>
      <c r="B430" s="99" t="s">
        <v>3164</v>
      </c>
      <c r="C430" s="99" t="s">
        <v>3165</v>
      </c>
      <c r="D430" s="99" t="s">
        <v>26</v>
      </c>
      <c r="E430" s="99" t="s">
        <v>2668</v>
      </c>
      <c r="F430" s="32">
        <v>60628696696</v>
      </c>
      <c r="G430" s="90">
        <v>-0.1</v>
      </c>
      <c r="H430" s="32">
        <v>4009017312</v>
      </c>
      <c r="I430" s="83">
        <v>3.77</v>
      </c>
      <c r="J430" s="32">
        <v>311819492608</v>
      </c>
      <c r="K430" s="89">
        <v>-0.66</v>
      </c>
      <c r="L430" s="32">
        <v>34625835584</v>
      </c>
      <c r="M430" s="83">
        <v>-0.57</v>
      </c>
      <c r="N430" s="32">
        <v>348</v>
      </c>
      <c r="O430" s="34">
        <v>0</v>
      </c>
      <c r="P430" s="34">
        <v>0</v>
      </c>
      <c r="Q430" s="32">
        <v>10900</v>
      </c>
      <c r="R430" s="99">
        <v>31.3</v>
      </c>
      <c r="S430" s="32">
        <v>67634</v>
      </c>
      <c r="T430" s="99" t="s">
        <v>2061</v>
      </c>
    </row>
    <row r="431" spans="1:20" ht="15" customHeight="1">
      <c r="A431" s="31">
        <v>418</v>
      </c>
      <c r="B431" s="99" t="s">
        <v>2287</v>
      </c>
      <c r="C431" s="99" t="s">
        <v>2288</v>
      </c>
      <c r="D431" s="99" t="s">
        <v>23</v>
      </c>
      <c r="E431" s="99" t="s">
        <v>2108</v>
      </c>
      <c r="F431" s="32">
        <v>68206421669</v>
      </c>
      <c r="G431" s="89">
        <v>-0.21</v>
      </c>
      <c r="H431" s="32">
        <v>-3348195576</v>
      </c>
      <c r="I431" s="87">
        <v>-8.25</v>
      </c>
      <c r="J431" s="32">
        <v>478129277192</v>
      </c>
      <c r="K431" s="83">
        <v>-0.02</v>
      </c>
      <c r="L431" s="32">
        <v>-293224611</v>
      </c>
      <c r="M431" s="83">
        <v>-1.01</v>
      </c>
      <c r="N431" s="32">
        <v>-27</v>
      </c>
      <c r="O431" s="34">
        <v>-0.002</v>
      </c>
      <c r="P431" s="34">
        <v>-0.002</v>
      </c>
      <c r="Q431" s="32">
        <v>4600</v>
      </c>
      <c r="R431" s="99">
        <v>-170.1</v>
      </c>
      <c r="S431" s="32">
        <v>230317</v>
      </c>
      <c r="T431" s="99" t="s">
        <v>2061</v>
      </c>
    </row>
    <row r="432" spans="1:20" ht="15" customHeight="1">
      <c r="A432" s="31">
        <v>419</v>
      </c>
      <c r="B432" s="99" t="s">
        <v>42</v>
      </c>
      <c r="C432" s="99" t="s">
        <v>43</v>
      </c>
      <c r="D432" s="99" t="s">
        <v>23</v>
      </c>
      <c r="E432" s="99" t="s">
        <v>2185</v>
      </c>
      <c r="F432" s="32">
        <v>75500301143</v>
      </c>
      <c r="G432" s="89">
        <v>0.31</v>
      </c>
      <c r="H432" s="32">
        <v>1747797926</v>
      </c>
      <c r="I432" s="89">
        <v>0.17</v>
      </c>
      <c r="J432" s="32">
        <v>410413975863</v>
      </c>
      <c r="K432" s="89">
        <v>0.43</v>
      </c>
      <c r="L432" s="32">
        <v>14229776161</v>
      </c>
      <c r="M432" s="89">
        <v>0.43</v>
      </c>
      <c r="N432" s="32">
        <v>3565</v>
      </c>
      <c r="O432" s="34">
        <v>0.095</v>
      </c>
      <c r="P432" s="34">
        <v>0.2</v>
      </c>
      <c r="Q432" s="32">
        <v>16400</v>
      </c>
      <c r="R432" s="99">
        <v>4.6</v>
      </c>
      <c r="S432" s="32">
        <v>598</v>
      </c>
      <c r="T432" s="99" t="s">
        <v>3418</v>
      </c>
    </row>
    <row r="433" spans="1:20" ht="15" customHeight="1">
      <c r="A433" s="31">
        <v>420</v>
      </c>
      <c r="B433" s="99" t="s">
        <v>56</v>
      </c>
      <c r="C433" s="99" t="s">
        <v>57</v>
      </c>
      <c r="D433" s="99" t="s">
        <v>23</v>
      </c>
      <c r="E433" s="99" t="s">
        <v>2185</v>
      </c>
      <c r="F433" s="32">
        <v>68848384604</v>
      </c>
      <c r="G433" s="89">
        <v>0.46</v>
      </c>
      <c r="H433" s="32">
        <v>2223343885</v>
      </c>
      <c r="I433" s="89">
        <v>0.78</v>
      </c>
      <c r="J433" s="32">
        <v>291305817471</v>
      </c>
      <c r="K433" s="89">
        <v>0.32</v>
      </c>
      <c r="L433" s="32">
        <v>8537549119</v>
      </c>
      <c r="M433" s="89">
        <v>2.27</v>
      </c>
      <c r="N433" s="32">
        <v>1489</v>
      </c>
      <c r="O433" s="34">
        <v>0.028</v>
      </c>
      <c r="P433" s="34">
        <v>0.039</v>
      </c>
      <c r="Q433" s="32">
        <v>13400</v>
      </c>
      <c r="R433" s="99">
        <v>9</v>
      </c>
      <c r="S433" s="32">
        <v>3041</v>
      </c>
      <c r="T433" s="99" t="s">
        <v>3418</v>
      </c>
    </row>
    <row r="434" spans="1:20" ht="15" customHeight="1">
      <c r="A434" s="31">
        <v>421</v>
      </c>
      <c r="B434" s="99" t="s">
        <v>60</v>
      </c>
      <c r="C434" s="99" t="s">
        <v>61</v>
      </c>
      <c r="D434" s="99" t="s">
        <v>23</v>
      </c>
      <c r="E434" s="99" t="s">
        <v>3491</v>
      </c>
      <c r="F434" s="32">
        <v>29910273892</v>
      </c>
      <c r="G434" s="90">
        <v>-0.17</v>
      </c>
      <c r="H434" s="32">
        <v>1190782858</v>
      </c>
      <c r="I434" s="89">
        <v>-0.38</v>
      </c>
      <c r="J434" s="32">
        <v>159200322132</v>
      </c>
      <c r="K434" s="83">
        <v>0.03</v>
      </c>
      <c r="L434" s="32">
        <v>5595572047</v>
      </c>
      <c r="M434" s="89">
        <v>-0.21</v>
      </c>
      <c r="N434" s="32">
        <v>1960</v>
      </c>
      <c r="O434" s="34">
        <v>0.072</v>
      </c>
      <c r="P434" s="34">
        <v>0.113</v>
      </c>
      <c r="Q434" s="32">
        <v>19800</v>
      </c>
      <c r="R434" s="99">
        <v>10.1</v>
      </c>
      <c r="S434" s="32">
        <v>532</v>
      </c>
      <c r="T434" s="99" t="s">
        <v>3418</v>
      </c>
    </row>
    <row r="435" spans="1:20" ht="15" customHeight="1">
      <c r="A435" s="31">
        <v>422</v>
      </c>
      <c r="B435" s="99" t="s">
        <v>64</v>
      </c>
      <c r="C435" s="99" t="s">
        <v>3807</v>
      </c>
      <c r="D435" s="99" t="s">
        <v>23</v>
      </c>
      <c r="E435" s="99" t="s">
        <v>2152</v>
      </c>
      <c r="F435" s="32">
        <v>445415293731</v>
      </c>
      <c r="G435" s="89">
        <v>-0.63</v>
      </c>
      <c r="H435" s="32">
        <v>4050138492</v>
      </c>
      <c r="I435" s="89">
        <v>-0.09</v>
      </c>
      <c r="J435" s="32">
        <v>1465986428440</v>
      </c>
      <c r="K435" s="89">
        <v>-0.42</v>
      </c>
      <c r="L435" s="32">
        <v>20554352234</v>
      </c>
      <c r="M435" s="89">
        <v>-0.19</v>
      </c>
      <c r="N435" s="32">
        <v>348</v>
      </c>
      <c r="O435" s="34">
        <v>0.008</v>
      </c>
      <c r="P435" s="34">
        <v>0.027</v>
      </c>
      <c r="Q435" s="32">
        <v>10100</v>
      </c>
      <c r="R435" s="99">
        <v>29</v>
      </c>
      <c r="S435" s="32">
        <v>3974</v>
      </c>
      <c r="T435" s="99" t="s">
        <v>3418</v>
      </c>
    </row>
    <row r="436" spans="1:20" ht="15" customHeight="1">
      <c r="A436" s="31">
        <v>423</v>
      </c>
      <c r="B436" s="99" t="s">
        <v>66</v>
      </c>
      <c r="C436" s="99" t="s">
        <v>67</v>
      </c>
      <c r="D436" s="99" t="s">
        <v>23</v>
      </c>
      <c r="E436" s="99" t="s">
        <v>2140</v>
      </c>
      <c r="F436" s="32">
        <v>42933479406</v>
      </c>
      <c r="G436" s="89">
        <v>-0.1</v>
      </c>
      <c r="H436" s="32">
        <v>2489825422</v>
      </c>
      <c r="I436" s="83">
        <v>-0.81</v>
      </c>
      <c r="J436" s="32">
        <v>277054611599</v>
      </c>
      <c r="K436" s="83">
        <v>0.13</v>
      </c>
      <c r="L436" s="32">
        <v>44600276558</v>
      </c>
      <c r="M436" s="88">
        <v>-0.53</v>
      </c>
      <c r="N436" s="32">
        <v>343</v>
      </c>
      <c r="O436" s="34">
        <v>0.023</v>
      </c>
      <c r="P436" s="34">
        <v>0.027</v>
      </c>
      <c r="Q436" s="32">
        <v>4700</v>
      </c>
      <c r="R436" s="99">
        <v>13.7</v>
      </c>
      <c r="S436" s="32">
        <v>3047347</v>
      </c>
      <c r="T436" s="99" t="s">
        <v>2061</v>
      </c>
    </row>
    <row r="437" spans="1:20" ht="15" customHeight="1">
      <c r="A437" s="31">
        <v>424</v>
      </c>
      <c r="B437" s="99" t="s">
        <v>74</v>
      </c>
      <c r="C437" s="99" t="s">
        <v>75</v>
      </c>
      <c r="D437" s="99" t="s">
        <v>23</v>
      </c>
      <c r="E437" s="99" t="s">
        <v>2108</v>
      </c>
      <c r="F437" s="32">
        <v>62204413985</v>
      </c>
      <c r="G437" s="89">
        <v>-0.79</v>
      </c>
      <c r="H437" s="32">
        <v>4425444519</v>
      </c>
      <c r="I437" s="89">
        <v>-0.91</v>
      </c>
      <c r="J437" s="32">
        <v>545082003648</v>
      </c>
      <c r="K437" s="89">
        <v>-0.55</v>
      </c>
      <c r="L437" s="32">
        <v>77632328346</v>
      </c>
      <c r="M437" s="89">
        <v>-0.67</v>
      </c>
      <c r="N437" s="32">
        <v>920</v>
      </c>
      <c r="O437" s="34">
        <v>0.03</v>
      </c>
      <c r="P437" s="34">
        <v>0.082</v>
      </c>
      <c r="Q437" s="32">
        <v>15000</v>
      </c>
      <c r="R437" s="99">
        <v>16.3</v>
      </c>
      <c r="S437" s="32">
        <v>1421584</v>
      </c>
      <c r="T437" s="99" t="s">
        <v>2061</v>
      </c>
    </row>
    <row r="438" spans="1:20" ht="15" customHeight="1">
      <c r="A438" s="31">
        <v>425</v>
      </c>
      <c r="B438" s="99" t="s">
        <v>78</v>
      </c>
      <c r="C438" s="99" t="s">
        <v>79</v>
      </c>
      <c r="D438" s="99" t="s">
        <v>23</v>
      </c>
      <c r="E438" s="99" t="s">
        <v>2107</v>
      </c>
      <c r="F438" s="32">
        <v>126954538580</v>
      </c>
      <c r="G438" s="88">
        <v>0.24</v>
      </c>
      <c r="H438" s="32">
        <v>30060615013</v>
      </c>
      <c r="I438" s="89">
        <v>-0.35</v>
      </c>
      <c r="J438" s="32">
        <v>445329765109</v>
      </c>
      <c r="K438" s="89">
        <v>-0.45</v>
      </c>
      <c r="L438" s="32">
        <v>-463899555604</v>
      </c>
      <c r="M438" s="89">
        <v>-1.81</v>
      </c>
      <c r="N438" s="32">
        <v>-5667</v>
      </c>
      <c r="O438" s="34">
        <v>-0.438</v>
      </c>
      <c r="P438" s="34">
        <v>-0.445</v>
      </c>
      <c r="Q438" s="32">
        <v>15300</v>
      </c>
      <c r="R438" s="99">
        <v>-2.7</v>
      </c>
      <c r="S438" s="32">
        <v>2934105</v>
      </c>
      <c r="T438" s="99" t="s">
        <v>2061</v>
      </c>
    </row>
    <row r="439" spans="1:20" ht="15" customHeight="1">
      <c r="A439" s="31">
        <v>426</v>
      </c>
      <c r="B439" s="99" t="s">
        <v>80</v>
      </c>
      <c r="C439" s="99" t="s">
        <v>81</v>
      </c>
      <c r="D439" s="99" t="s">
        <v>23</v>
      </c>
      <c r="E439" s="99" t="s">
        <v>2191</v>
      </c>
      <c r="F439" s="32">
        <v>43558781480</v>
      </c>
      <c r="G439" s="89">
        <v>0.55</v>
      </c>
      <c r="H439" s="32">
        <v>785746540</v>
      </c>
      <c r="I439" s="87">
        <v>1</v>
      </c>
      <c r="J439" s="32">
        <v>195913324269</v>
      </c>
      <c r="K439" s="88">
        <v>0.61</v>
      </c>
      <c r="L439" s="32">
        <v>2767187827</v>
      </c>
      <c r="M439" s="87">
        <v>0.46</v>
      </c>
      <c r="N439" s="32">
        <v>889</v>
      </c>
      <c r="O439" s="34">
        <v>0.023</v>
      </c>
      <c r="P439" s="34">
        <v>0.078</v>
      </c>
      <c r="Q439" s="32">
        <v>45000</v>
      </c>
      <c r="R439" s="99">
        <v>50.6</v>
      </c>
      <c r="S439" s="32">
        <v>0</v>
      </c>
      <c r="T439" s="99" t="s">
        <v>3418</v>
      </c>
    </row>
    <row r="440" spans="1:20" ht="15" customHeight="1">
      <c r="A440" s="31">
        <v>427</v>
      </c>
      <c r="B440" s="99" t="s">
        <v>2464</v>
      </c>
      <c r="C440" s="99" t="s">
        <v>3369</v>
      </c>
      <c r="D440" s="99" t="s">
        <v>23</v>
      </c>
      <c r="E440" s="99" t="s">
        <v>2107</v>
      </c>
      <c r="F440" s="32">
        <v>0</v>
      </c>
      <c r="G440" s="89" t="s">
        <v>2105</v>
      </c>
      <c r="H440" s="32">
        <v>0</v>
      </c>
      <c r="I440" s="83" t="s">
        <v>2105</v>
      </c>
      <c r="J440" s="32">
        <v>0</v>
      </c>
      <c r="K440" s="83" t="s">
        <v>2105</v>
      </c>
      <c r="L440" s="32">
        <v>0</v>
      </c>
      <c r="M440" s="83" t="s">
        <v>2105</v>
      </c>
      <c r="N440" s="32">
        <v>351</v>
      </c>
      <c r="O440" s="34">
        <v>0</v>
      </c>
      <c r="P440" s="34">
        <v>0</v>
      </c>
      <c r="Q440" s="32">
        <v>1300</v>
      </c>
      <c r="R440" s="99">
        <v>3.7</v>
      </c>
      <c r="S440" s="32">
        <v>0</v>
      </c>
      <c r="T440" s="99" t="s">
        <v>3418</v>
      </c>
    </row>
    <row r="441" spans="1:20" ht="15" customHeight="1">
      <c r="A441" s="31">
        <v>428</v>
      </c>
      <c r="B441" s="99" t="s">
        <v>92</v>
      </c>
      <c r="C441" s="99" t="s">
        <v>3808</v>
      </c>
      <c r="D441" s="99" t="s">
        <v>23</v>
      </c>
      <c r="E441" s="99" t="s">
        <v>2205</v>
      </c>
      <c r="F441" s="32">
        <v>9937711450</v>
      </c>
      <c r="G441" s="88">
        <v>0.13</v>
      </c>
      <c r="H441" s="32">
        <v>32189737</v>
      </c>
      <c r="I441" s="88">
        <v>-0.94</v>
      </c>
      <c r="J441" s="32">
        <v>43416331850</v>
      </c>
      <c r="K441" s="83">
        <v>0.11</v>
      </c>
      <c r="L441" s="32">
        <v>258226591</v>
      </c>
      <c r="M441" s="83">
        <v>-0.66</v>
      </c>
      <c r="N441" s="32">
        <v>74</v>
      </c>
      <c r="O441" s="34">
        <v>0.005</v>
      </c>
      <c r="P441" s="34">
        <v>0.006</v>
      </c>
      <c r="Q441" s="32">
        <v>11900</v>
      </c>
      <c r="R441" s="99">
        <v>161.3</v>
      </c>
      <c r="S441" s="32">
        <v>37</v>
      </c>
      <c r="T441" s="99" t="s">
        <v>3418</v>
      </c>
    </row>
    <row r="442" spans="1:20" ht="15" customHeight="1">
      <c r="A442" s="31">
        <v>429</v>
      </c>
      <c r="B442" s="99" t="s">
        <v>3071</v>
      </c>
      <c r="C442" s="99" t="s">
        <v>3072</v>
      </c>
      <c r="D442" s="99" t="s">
        <v>23</v>
      </c>
      <c r="E442" s="99" t="s">
        <v>2120</v>
      </c>
      <c r="F442" s="32">
        <v>2902298000000</v>
      </c>
      <c r="G442" s="89">
        <v>0.19</v>
      </c>
      <c r="H442" s="32">
        <v>269083000000</v>
      </c>
      <c r="I442" s="83">
        <v>0.37</v>
      </c>
      <c r="J442" s="32">
        <v>11156458000000</v>
      </c>
      <c r="K442" s="83">
        <v>0.16</v>
      </c>
      <c r="L442" s="32">
        <v>931938000000</v>
      </c>
      <c r="M442" s="89">
        <v>0.26</v>
      </c>
      <c r="N442" s="32">
        <v>1140</v>
      </c>
      <c r="O442" s="34">
        <v>0.007</v>
      </c>
      <c r="P442" s="34">
        <v>0.096</v>
      </c>
      <c r="Q442" s="32">
        <v>13800</v>
      </c>
      <c r="R442" s="99">
        <v>12.1</v>
      </c>
      <c r="S442" s="32">
        <v>7623</v>
      </c>
      <c r="T442" s="99" t="s">
        <v>3418</v>
      </c>
    </row>
    <row r="443" spans="1:20" ht="15" customHeight="1">
      <c r="A443" s="31">
        <v>430</v>
      </c>
      <c r="B443" s="99" t="s">
        <v>2240</v>
      </c>
      <c r="C443" s="99" t="s">
        <v>2241</v>
      </c>
      <c r="D443" s="99" t="s">
        <v>23</v>
      </c>
      <c r="E443" s="99" t="s">
        <v>2113</v>
      </c>
      <c r="F443" s="32">
        <v>15936454280</v>
      </c>
      <c r="G443" s="87">
        <v>-0.9</v>
      </c>
      <c r="H443" s="32">
        <v>1653683366</v>
      </c>
      <c r="I443" s="83">
        <v>-0.97</v>
      </c>
      <c r="J443" s="32">
        <v>83668684204</v>
      </c>
      <c r="K443" s="89">
        <v>-0.73</v>
      </c>
      <c r="L443" s="32">
        <v>17722882948</v>
      </c>
      <c r="M443" s="89">
        <v>-0.83</v>
      </c>
      <c r="N443" s="32">
        <v>2017</v>
      </c>
      <c r="O443" s="34">
        <v>0.023</v>
      </c>
      <c r="P443" s="34">
        <v>0.073</v>
      </c>
      <c r="Q443" s="32">
        <v>70000</v>
      </c>
      <c r="R443" s="99">
        <v>34.7</v>
      </c>
      <c r="S443" s="32">
        <v>862</v>
      </c>
      <c r="T443" s="99" t="s">
        <v>3418</v>
      </c>
    </row>
    <row r="444" spans="1:20" ht="15" customHeight="1">
      <c r="A444" s="31">
        <v>431</v>
      </c>
      <c r="B444" s="99" t="s">
        <v>101</v>
      </c>
      <c r="C444" s="99" t="s">
        <v>102</v>
      </c>
      <c r="D444" s="99" t="s">
        <v>23</v>
      </c>
      <c r="E444" s="99" t="s">
        <v>2193</v>
      </c>
      <c r="F444" s="32">
        <v>100506326253</v>
      </c>
      <c r="G444" s="83">
        <v>-0.16</v>
      </c>
      <c r="H444" s="32">
        <v>508733594</v>
      </c>
      <c r="I444" s="89">
        <v>-0.82</v>
      </c>
      <c r="J444" s="32">
        <v>429465542295</v>
      </c>
      <c r="K444" s="83">
        <v>-0.16</v>
      </c>
      <c r="L444" s="32">
        <v>5526984303</v>
      </c>
      <c r="M444" s="89">
        <v>-0.47</v>
      </c>
      <c r="N444" s="32">
        <v>924</v>
      </c>
      <c r="O444" s="34">
        <v>0.016</v>
      </c>
      <c r="P444" s="34">
        <v>0.051</v>
      </c>
      <c r="Q444" s="32">
        <v>11000</v>
      </c>
      <c r="R444" s="99">
        <v>11.9</v>
      </c>
      <c r="S444" s="32">
        <v>105</v>
      </c>
      <c r="T444" s="99" t="s">
        <v>3418</v>
      </c>
    </row>
    <row r="445" spans="1:20" ht="15" customHeight="1">
      <c r="A445" s="31">
        <v>432</v>
      </c>
      <c r="B445" s="99" t="s">
        <v>103</v>
      </c>
      <c r="C445" s="99" t="s">
        <v>104</v>
      </c>
      <c r="D445" s="99" t="s">
        <v>23</v>
      </c>
      <c r="E445" s="99" t="s">
        <v>2166</v>
      </c>
      <c r="F445" s="32">
        <v>847944736244</v>
      </c>
      <c r="G445" s="89">
        <v>-0.28</v>
      </c>
      <c r="H445" s="32">
        <v>-48605113340</v>
      </c>
      <c r="I445" s="83">
        <v>-1.71</v>
      </c>
      <c r="J445" s="32">
        <v>3883531707981</v>
      </c>
      <c r="K445" s="89">
        <v>-0.13</v>
      </c>
      <c r="L445" s="32">
        <v>-54266646051</v>
      </c>
      <c r="M445" s="89">
        <v>-1.39</v>
      </c>
      <c r="N445" s="32">
        <v>-387</v>
      </c>
      <c r="O445" s="34">
        <v>-0.011</v>
      </c>
      <c r="P445" s="34">
        <v>-0.022</v>
      </c>
      <c r="Q445" s="32">
        <v>12000</v>
      </c>
      <c r="R445" s="99">
        <v>-31</v>
      </c>
      <c r="S445" s="32">
        <v>569279</v>
      </c>
      <c r="T445" s="99" t="s">
        <v>2061</v>
      </c>
    </row>
    <row r="446" spans="1:20" ht="15" customHeight="1">
      <c r="A446" s="31">
        <v>433</v>
      </c>
      <c r="B446" s="99" t="s">
        <v>3430</v>
      </c>
      <c r="C446" s="99" t="s">
        <v>3431</v>
      </c>
      <c r="D446" s="99" t="s">
        <v>23</v>
      </c>
      <c r="E446" s="99" t="s">
        <v>2173</v>
      </c>
      <c r="F446" s="32">
        <v>127860323993</v>
      </c>
      <c r="G446" s="89">
        <v>-0.32</v>
      </c>
      <c r="H446" s="32">
        <v>14866354361</v>
      </c>
      <c r="I446" s="89">
        <v>-0.59</v>
      </c>
      <c r="J446" s="32">
        <v>636984668321</v>
      </c>
      <c r="K446" s="83">
        <v>0.13</v>
      </c>
      <c r="L446" s="32">
        <v>88390056142</v>
      </c>
      <c r="M446" s="83">
        <v>0.28</v>
      </c>
      <c r="N446" s="32">
        <v>3182</v>
      </c>
      <c r="O446" s="34">
        <v>0.198</v>
      </c>
      <c r="P446" s="34">
        <v>0.249</v>
      </c>
      <c r="Q446" s="32">
        <v>38500</v>
      </c>
      <c r="R446" s="99">
        <v>12.1</v>
      </c>
      <c r="S446" s="32">
        <v>1411</v>
      </c>
      <c r="T446" s="99" t="s">
        <v>3418</v>
      </c>
    </row>
    <row r="447" spans="1:20" ht="15" customHeight="1">
      <c r="A447" s="31">
        <v>434</v>
      </c>
      <c r="B447" s="99" t="s">
        <v>3910</v>
      </c>
      <c r="C447" s="99" t="s">
        <v>3911</v>
      </c>
      <c r="D447" s="99" t="s">
        <v>23</v>
      </c>
      <c r="E447" s="99" t="s">
        <v>2140</v>
      </c>
      <c r="F447" s="32">
        <v>0</v>
      </c>
      <c r="G447" s="88" t="s">
        <v>2105</v>
      </c>
      <c r="H447" s="32">
        <v>0</v>
      </c>
      <c r="I447" s="89" t="s">
        <v>2105</v>
      </c>
      <c r="J447" s="32">
        <v>302860702683</v>
      </c>
      <c r="K447" s="89">
        <v>-0.2</v>
      </c>
      <c r="L447" s="32">
        <v>14255586998</v>
      </c>
      <c r="M447" s="89">
        <v>-0.68</v>
      </c>
      <c r="N447" s="32" t="e">
        <v>#DIV/0!</v>
      </c>
      <c r="O447" s="34">
        <v>0</v>
      </c>
      <c r="P447" s="34">
        <v>0</v>
      </c>
      <c r="Q447" s="32">
        <v>0</v>
      </c>
      <c r="R447" s="99">
        <v>0</v>
      </c>
      <c r="S447" s="32">
        <v>0</v>
      </c>
      <c r="T447" s="99" t="s">
        <v>3418</v>
      </c>
    </row>
    <row r="448" spans="1:20" ht="15" customHeight="1">
      <c r="A448" s="31">
        <v>435</v>
      </c>
      <c r="B448" s="99" t="s">
        <v>113</v>
      </c>
      <c r="C448" s="99" t="s">
        <v>114</v>
      </c>
      <c r="D448" s="99" t="s">
        <v>23</v>
      </c>
      <c r="E448" s="99" t="s">
        <v>2185</v>
      </c>
      <c r="F448" s="32">
        <v>6269516709</v>
      </c>
      <c r="G448" s="89">
        <v>-0.02</v>
      </c>
      <c r="H448" s="32">
        <v>54496054</v>
      </c>
      <c r="I448" s="89">
        <v>-0.13</v>
      </c>
      <c r="J448" s="32">
        <v>74681907344</v>
      </c>
      <c r="K448" s="83">
        <v>0.08</v>
      </c>
      <c r="L448" s="32">
        <v>1387016167</v>
      </c>
      <c r="M448" s="89">
        <v>-0.14</v>
      </c>
      <c r="N448" s="32">
        <v>1232</v>
      </c>
      <c r="O448" s="34">
        <v>0.037</v>
      </c>
      <c r="P448" s="34">
        <v>0.102</v>
      </c>
      <c r="Q448" s="32">
        <v>8500</v>
      </c>
      <c r="R448" s="99">
        <v>6.9</v>
      </c>
      <c r="S448" s="32">
        <v>11</v>
      </c>
      <c r="T448" s="99" t="s">
        <v>3418</v>
      </c>
    </row>
    <row r="449" spans="1:20" ht="15" customHeight="1">
      <c r="A449" s="31">
        <v>436</v>
      </c>
      <c r="B449" s="99" t="s">
        <v>121</v>
      </c>
      <c r="C449" s="99" t="s">
        <v>122</v>
      </c>
      <c r="D449" s="99" t="s">
        <v>23</v>
      </c>
      <c r="E449" s="99" t="s">
        <v>2185</v>
      </c>
      <c r="F449" s="32">
        <v>8605995181</v>
      </c>
      <c r="G449" s="83">
        <v>0.14</v>
      </c>
      <c r="H449" s="32">
        <v>391218644</v>
      </c>
      <c r="I449" s="83">
        <v>-0.65</v>
      </c>
      <c r="J449" s="32">
        <v>85687804203</v>
      </c>
      <c r="K449" s="83">
        <v>0.18</v>
      </c>
      <c r="L449" s="32">
        <v>3530913728</v>
      </c>
      <c r="M449" s="83">
        <v>-0.46</v>
      </c>
      <c r="N449" s="32">
        <v>1177</v>
      </c>
      <c r="O449" s="34">
        <v>0.064</v>
      </c>
      <c r="P449" s="34">
        <v>0.093</v>
      </c>
      <c r="Q449" s="32">
        <v>39900</v>
      </c>
      <c r="R449" s="99">
        <v>33.9</v>
      </c>
      <c r="S449" s="32">
        <v>0</v>
      </c>
      <c r="T449" s="99" t="s">
        <v>3418</v>
      </c>
    </row>
    <row r="450" spans="1:20" ht="15" customHeight="1">
      <c r="A450" s="31">
        <v>437</v>
      </c>
      <c r="B450" s="99" t="s">
        <v>141</v>
      </c>
      <c r="C450" s="99" t="s">
        <v>3929</v>
      </c>
      <c r="D450" s="99" t="s">
        <v>23</v>
      </c>
      <c r="E450" s="99" t="s">
        <v>2127</v>
      </c>
      <c r="F450" s="32">
        <v>0</v>
      </c>
      <c r="G450" s="89" t="s">
        <v>2105</v>
      </c>
      <c r="H450" s="32">
        <v>-3796939515</v>
      </c>
      <c r="I450" s="89">
        <v>0.58</v>
      </c>
      <c r="J450" s="32">
        <v>3542706600</v>
      </c>
      <c r="K450" s="83">
        <v>-0.99</v>
      </c>
      <c r="L450" s="32">
        <v>-64026664681</v>
      </c>
      <c r="M450" s="88">
        <v>-4.23</v>
      </c>
      <c r="N450" s="32">
        <v>-2000</v>
      </c>
      <c r="O450" s="34">
        <v>0</v>
      </c>
      <c r="P450" s="34">
        <v>0</v>
      </c>
      <c r="Q450" s="32">
        <v>1200</v>
      </c>
      <c r="R450" s="99">
        <v>-0.6</v>
      </c>
      <c r="S450" s="32">
        <v>1742089</v>
      </c>
      <c r="T450" s="99" t="s">
        <v>2061</v>
      </c>
    </row>
    <row r="451" spans="1:20" ht="15" customHeight="1">
      <c r="A451" s="31">
        <v>438</v>
      </c>
      <c r="B451" s="99" t="s">
        <v>143</v>
      </c>
      <c r="C451" s="99" t="s">
        <v>144</v>
      </c>
      <c r="D451" s="99" t="s">
        <v>23</v>
      </c>
      <c r="E451" s="99" t="s">
        <v>3491</v>
      </c>
      <c r="F451" s="32">
        <v>69329455790</v>
      </c>
      <c r="G451" s="90">
        <v>1.26</v>
      </c>
      <c r="H451" s="32">
        <v>1557679576</v>
      </c>
      <c r="I451" s="87">
        <v>0.78</v>
      </c>
      <c r="J451" s="32">
        <v>278902022653</v>
      </c>
      <c r="K451" s="89">
        <v>-0.25</v>
      </c>
      <c r="L451" s="32">
        <v>2536048702</v>
      </c>
      <c r="M451" s="87">
        <v>-0.88</v>
      </c>
      <c r="N451" s="32">
        <v>216</v>
      </c>
      <c r="O451" s="34">
        <v>0.006</v>
      </c>
      <c r="P451" s="34">
        <v>0.015</v>
      </c>
      <c r="Q451" s="32">
        <v>6100</v>
      </c>
      <c r="R451" s="99">
        <v>28.2</v>
      </c>
      <c r="S451" s="32">
        <v>55</v>
      </c>
      <c r="T451" s="99" t="s">
        <v>3418</v>
      </c>
    </row>
    <row r="452" spans="1:20" ht="15" customHeight="1">
      <c r="A452" s="31">
        <v>439</v>
      </c>
      <c r="B452" s="99" t="s">
        <v>145</v>
      </c>
      <c r="C452" s="99" t="s">
        <v>146</v>
      </c>
      <c r="D452" s="99" t="s">
        <v>23</v>
      </c>
      <c r="E452" s="99" t="s">
        <v>2103</v>
      </c>
      <c r="F452" s="32">
        <v>121162902598</v>
      </c>
      <c r="G452" s="89">
        <v>0.09</v>
      </c>
      <c r="H452" s="32">
        <v>-12930128706</v>
      </c>
      <c r="I452" s="89">
        <v>-0.85</v>
      </c>
      <c r="J452" s="32">
        <v>656564740832</v>
      </c>
      <c r="K452" s="89">
        <v>0.48</v>
      </c>
      <c r="L452" s="32">
        <v>-44590958211</v>
      </c>
      <c r="M452" s="89">
        <v>-4.33</v>
      </c>
      <c r="N452" s="32">
        <v>-4000</v>
      </c>
      <c r="O452" s="34">
        <v>-0.079</v>
      </c>
      <c r="P452" s="34">
        <v>-0.377</v>
      </c>
      <c r="Q452" s="32">
        <v>3200</v>
      </c>
      <c r="R452" s="99">
        <v>-0.8</v>
      </c>
      <c r="S452" s="32">
        <v>0</v>
      </c>
      <c r="T452" s="99" t="s">
        <v>3418</v>
      </c>
    </row>
    <row r="453" spans="1:20" ht="15" customHeight="1">
      <c r="A453" s="31">
        <v>440</v>
      </c>
      <c r="B453" s="99" t="s">
        <v>3550</v>
      </c>
      <c r="C453" s="99" t="s">
        <v>3551</v>
      </c>
      <c r="D453" s="99" t="s">
        <v>23</v>
      </c>
      <c r="E453" s="99" t="s">
        <v>2112</v>
      </c>
      <c r="F453" s="32">
        <v>213806337476</v>
      </c>
      <c r="G453" s="89">
        <v>-0.26</v>
      </c>
      <c r="H453" s="32">
        <v>6207353999</v>
      </c>
      <c r="I453" s="87">
        <v>-0.68</v>
      </c>
      <c r="J453" s="32">
        <v>941453247722</v>
      </c>
      <c r="K453" s="87">
        <v>-0.1</v>
      </c>
      <c r="L453" s="32">
        <v>46998147363</v>
      </c>
      <c r="M453" s="87">
        <v>-0.34</v>
      </c>
      <c r="N453" s="32">
        <v>1867</v>
      </c>
      <c r="O453" s="34">
        <v>0.052</v>
      </c>
      <c r="P453" s="34">
        <v>0.109</v>
      </c>
      <c r="Q453" s="32">
        <v>11200</v>
      </c>
      <c r="R453" s="99">
        <v>6</v>
      </c>
      <c r="S453" s="32">
        <v>105710</v>
      </c>
      <c r="T453" s="99" t="s">
        <v>2061</v>
      </c>
    </row>
    <row r="454" spans="1:20" ht="15" customHeight="1">
      <c r="A454" s="31">
        <v>441</v>
      </c>
      <c r="B454" s="99" t="s">
        <v>159</v>
      </c>
      <c r="C454" s="99" t="s">
        <v>160</v>
      </c>
      <c r="D454" s="99" t="s">
        <v>23</v>
      </c>
      <c r="E454" s="99" t="s">
        <v>2193</v>
      </c>
      <c r="F454" s="32">
        <v>53606386661</v>
      </c>
      <c r="G454" s="83">
        <v>-0.21</v>
      </c>
      <c r="H454" s="32">
        <v>-315132176</v>
      </c>
      <c r="I454" s="87">
        <v>-10.76</v>
      </c>
      <c r="J454" s="32">
        <v>249586212517</v>
      </c>
      <c r="K454" s="83">
        <v>-0.07</v>
      </c>
      <c r="L454" s="32">
        <v>742786507</v>
      </c>
      <c r="M454" s="89">
        <v>-0.8</v>
      </c>
      <c r="N454" s="32">
        <v>186</v>
      </c>
      <c r="O454" s="34">
        <v>0.004</v>
      </c>
      <c r="P454" s="34">
        <v>0.008</v>
      </c>
      <c r="Q454" s="32">
        <v>10800</v>
      </c>
      <c r="R454" s="99">
        <v>58.2</v>
      </c>
      <c r="S454" s="32">
        <v>113</v>
      </c>
      <c r="T454" s="99" t="s">
        <v>3418</v>
      </c>
    </row>
    <row r="455" spans="1:20" ht="15" customHeight="1">
      <c r="A455" s="31">
        <v>442</v>
      </c>
      <c r="B455" s="99" t="s">
        <v>165</v>
      </c>
      <c r="C455" s="99" t="s">
        <v>166</v>
      </c>
      <c r="D455" s="99" t="s">
        <v>23</v>
      </c>
      <c r="E455" s="99" t="s">
        <v>2135</v>
      </c>
      <c r="F455" s="32">
        <v>1859242546</v>
      </c>
      <c r="G455" s="83">
        <v>0.06</v>
      </c>
      <c r="H455" s="32">
        <v>620133135</v>
      </c>
      <c r="I455" s="89">
        <v>1.05</v>
      </c>
      <c r="J455" s="32">
        <v>7489718996</v>
      </c>
      <c r="K455" s="89">
        <v>0.12</v>
      </c>
      <c r="L455" s="32">
        <v>2187709973</v>
      </c>
      <c r="M455" s="89">
        <v>3.83</v>
      </c>
      <c r="N455" s="32">
        <v>695</v>
      </c>
      <c r="O455" s="34">
        <v>0.054</v>
      </c>
      <c r="P455" s="34">
        <v>0.058</v>
      </c>
      <c r="Q455" s="32">
        <v>13000</v>
      </c>
      <c r="R455" s="99">
        <v>18.7</v>
      </c>
      <c r="S455" s="32">
        <v>5</v>
      </c>
      <c r="T455" s="99" t="s">
        <v>3418</v>
      </c>
    </row>
    <row r="456" spans="1:20" ht="15" customHeight="1">
      <c r="A456" s="31">
        <v>443</v>
      </c>
      <c r="B456" s="99" t="s">
        <v>169</v>
      </c>
      <c r="C456" s="99" t="s">
        <v>3809</v>
      </c>
      <c r="D456" s="99" t="s">
        <v>23</v>
      </c>
      <c r="E456" s="99" t="s">
        <v>2185</v>
      </c>
      <c r="F456" s="32">
        <v>2879698890</v>
      </c>
      <c r="G456" s="83">
        <v>-0.27</v>
      </c>
      <c r="H456" s="32">
        <v>282772510</v>
      </c>
      <c r="I456" s="83">
        <v>-0.01</v>
      </c>
      <c r="J456" s="32">
        <v>99965364328</v>
      </c>
      <c r="K456" s="83">
        <v>0.45</v>
      </c>
      <c r="L456" s="32">
        <v>2063530536</v>
      </c>
      <c r="M456" s="83">
        <v>0.34</v>
      </c>
      <c r="N456" s="32">
        <v>1872</v>
      </c>
      <c r="O456" s="34">
        <v>0.081</v>
      </c>
      <c r="P456" s="34">
        <v>0.143</v>
      </c>
      <c r="Q456" s="32">
        <v>20400</v>
      </c>
      <c r="R456" s="99">
        <v>10.9</v>
      </c>
      <c r="S456" s="32">
        <v>690</v>
      </c>
      <c r="T456" s="99" t="s">
        <v>3418</v>
      </c>
    </row>
    <row r="457" spans="1:20" ht="15" customHeight="1">
      <c r="A457" s="31">
        <v>444</v>
      </c>
      <c r="B457" s="99" t="s">
        <v>177</v>
      </c>
      <c r="C457" s="99" t="s">
        <v>178</v>
      </c>
      <c r="D457" s="99" t="s">
        <v>23</v>
      </c>
      <c r="E457" s="99" t="s">
        <v>2166</v>
      </c>
      <c r="F457" s="32">
        <v>652794570505</v>
      </c>
      <c r="G457" s="83">
        <v>-0.12</v>
      </c>
      <c r="H457" s="32">
        <v>-15128767784</v>
      </c>
      <c r="I457" s="83">
        <v>-1.86</v>
      </c>
      <c r="J457" s="32">
        <v>3039934587381</v>
      </c>
      <c r="K457" s="83">
        <v>0</v>
      </c>
      <c r="L457" s="32">
        <v>21126569027</v>
      </c>
      <c r="M457" s="89">
        <v>-0.62</v>
      </c>
      <c r="N457" s="32">
        <v>171</v>
      </c>
      <c r="O457" s="34">
        <v>0.006</v>
      </c>
      <c r="P457" s="34">
        <v>0.015</v>
      </c>
      <c r="Q457" s="32">
        <v>5900</v>
      </c>
      <c r="R457" s="99">
        <v>34.5</v>
      </c>
      <c r="S457" s="32">
        <v>16671</v>
      </c>
      <c r="T457" s="99" t="s">
        <v>3418</v>
      </c>
    </row>
    <row r="458" spans="1:20" ht="15" customHeight="1">
      <c r="A458" s="31">
        <v>445</v>
      </c>
      <c r="B458" s="99" t="s">
        <v>183</v>
      </c>
      <c r="C458" s="99" t="s">
        <v>184</v>
      </c>
      <c r="D458" s="99" t="s">
        <v>23</v>
      </c>
      <c r="E458" s="99" t="s">
        <v>2131</v>
      </c>
      <c r="F458" s="32">
        <v>130608512999</v>
      </c>
      <c r="G458" s="89">
        <v>0.33</v>
      </c>
      <c r="H458" s="32">
        <v>19622000383</v>
      </c>
      <c r="I458" s="89">
        <v>1.35</v>
      </c>
      <c r="J458" s="32">
        <v>501190297525</v>
      </c>
      <c r="K458" s="89">
        <v>0.32</v>
      </c>
      <c r="L458" s="32">
        <v>50511634626</v>
      </c>
      <c r="M458" s="83">
        <v>1.32</v>
      </c>
      <c r="N458" s="32">
        <v>5404</v>
      </c>
      <c r="O458" s="34">
        <v>0.137</v>
      </c>
      <c r="P458" s="34">
        <v>0.209</v>
      </c>
      <c r="Q458" s="32">
        <v>28100</v>
      </c>
      <c r="R458" s="99">
        <v>5.2</v>
      </c>
      <c r="S458" s="32">
        <v>172</v>
      </c>
      <c r="T458" s="99" t="s">
        <v>3418</v>
      </c>
    </row>
    <row r="459" spans="1:20" ht="15" customHeight="1">
      <c r="A459" s="31">
        <v>446</v>
      </c>
      <c r="B459" s="99" t="s">
        <v>191</v>
      </c>
      <c r="C459" s="99" t="s">
        <v>192</v>
      </c>
      <c r="D459" s="99" t="s">
        <v>23</v>
      </c>
      <c r="E459" s="99" t="s">
        <v>2107</v>
      </c>
      <c r="F459" s="32">
        <v>137800908807</v>
      </c>
      <c r="G459" s="89">
        <v>-0.45</v>
      </c>
      <c r="H459" s="32">
        <v>27276657370</v>
      </c>
      <c r="I459" s="87">
        <v>-0.44</v>
      </c>
      <c r="J459" s="32">
        <v>743535322622</v>
      </c>
      <c r="K459" s="83">
        <v>-0.37</v>
      </c>
      <c r="L459" s="32">
        <v>122084008904</v>
      </c>
      <c r="M459" s="88">
        <v>-0.54</v>
      </c>
      <c r="N459" s="32">
        <v>1689</v>
      </c>
      <c r="O459" s="34">
        <v>0.029</v>
      </c>
      <c r="P459" s="34">
        <v>0.055</v>
      </c>
      <c r="Q459" s="32">
        <v>22800</v>
      </c>
      <c r="R459" s="99">
        <v>13.5</v>
      </c>
      <c r="S459" s="32">
        <v>244020</v>
      </c>
      <c r="T459" s="99" t="s">
        <v>2061</v>
      </c>
    </row>
    <row r="460" spans="1:20" ht="15" customHeight="1">
      <c r="A460" s="31">
        <v>447</v>
      </c>
      <c r="B460" s="99" t="s">
        <v>195</v>
      </c>
      <c r="C460" s="99" t="s">
        <v>196</v>
      </c>
      <c r="D460" s="99" t="s">
        <v>23</v>
      </c>
      <c r="E460" s="99" t="s">
        <v>2193</v>
      </c>
      <c r="F460" s="32">
        <v>50987993017</v>
      </c>
      <c r="G460" s="89">
        <v>-0.15</v>
      </c>
      <c r="H460" s="32">
        <v>392780814</v>
      </c>
      <c r="I460" s="87">
        <v>7.94</v>
      </c>
      <c r="J460" s="32">
        <v>205395396615</v>
      </c>
      <c r="K460" s="87">
        <v>-0.15</v>
      </c>
      <c r="L460" s="32">
        <v>1953349948</v>
      </c>
      <c r="M460" s="87">
        <v>0.18</v>
      </c>
      <c r="N460" s="32">
        <v>649</v>
      </c>
      <c r="O460" s="34">
        <v>0.017</v>
      </c>
      <c r="P460" s="34">
        <v>0.035</v>
      </c>
      <c r="Q460" s="32">
        <v>12600</v>
      </c>
      <c r="R460" s="99">
        <v>19.4</v>
      </c>
      <c r="S460" s="32">
        <v>12</v>
      </c>
      <c r="T460" s="99" t="s">
        <v>3418</v>
      </c>
    </row>
    <row r="461" spans="1:20" ht="15" customHeight="1">
      <c r="A461" s="31">
        <v>448</v>
      </c>
      <c r="B461" s="99" t="s">
        <v>2206</v>
      </c>
      <c r="C461" s="99" t="s">
        <v>2207</v>
      </c>
      <c r="D461" s="99" t="s">
        <v>23</v>
      </c>
      <c r="E461" s="99" t="s">
        <v>2113</v>
      </c>
      <c r="F461" s="32">
        <v>281068209394</v>
      </c>
      <c r="G461" s="87">
        <v>2.71</v>
      </c>
      <c r="H461" s="32">
        <v>166140880</v>
      </c>
      <c r="I461" s="88">
        <v>-0.9</v>
      </c>
      <c r="J461" s="32">
        <v>1252834229199</v>
      </c>
      <c r="K461" s="83">
        <v>2.57</v>
      </c>
      <c r="L461" s="32">
        <v>27109006751</v>
      </c>
      <c r="M461" s="88">
        <v>0.91</v>
      </c>
      <c r="N461" s="32">
        <v>404</v>
      </c>
      <c r="O461" s="86">
        <v>0.019</v>
      </c>
      <c r="P461" s="86">
        <v>0.032</v>
      </c>
      <c r="Q461" s="32">
        <v>5700</v>
      </c>
      <c r="R461" s="99">
        <v>14.1</v>
      </c>
      <c r="S461" s="32">
        <v>96545</v>
      </c>
      <c r="T461" s="99" t="s">
        <v>2061</v>
      </c>
    </row>
    <row r="462" spans="1:20" ht="15" customHeight="1">
      <c r="A462" s="31">
        <v>449</v>
      </c>
      <c r="B462" s="99" t="s">
        <v>2291</v>
      </c>
      <c r="C462" s="99" t="s">
        <v>2292</v>
      </c>
      <c r="D462" s="99" t="s">
        <v>23</v>
      </c>
      <c r="E462" s="99" t="s">
        <v>2161</v>
      </c>
      <c r="F462" s="32">
        <v>20481369981</v>
      </c>
      <c r="G462" s="89">
        <v>0.06</v>
      </c>
      <c r="H462" s="32">
        <v>1913174966</v>
      </c>
      <c r="I462" s="89">
        <v>-0.25</v>
      </c>
      <c r="J462" s="32">
        <v>76245438631</v>
      </c>
      <c r="K462" s="89">
        <v>0.2</v>
      </c>
      <c r="L462" s="32">
        <v>5650879260</v>
      </c>
      <c r="M462" s="89">
        <v>-0.28</v>
      </c>
      <c r="N462" s="32">
        <v>410</v>
      </c>
      <c r="O462" s="34">
        <v>0.036</v>
      </c>
      <c r="P462" s="34">
        <v>0.038</v>
      </c>
      <c r="Q462" s="32">
        <v>7700</v>
      </c>
      <c r="R462" s="99">
        <v>18.8</v>
      </c>
      <c r="S462" s="32">
        <v>4018</v>
      </c>
      <c r="T462" s="99" t="s">
        <v>3418</v>
      </c>
    </row>
    <row r="463" spans="1:20" ht="15" customHeight="1">
      <c r="A463" s="31">
        <v>450</v>
      </c>
      <c r="B463" s="99" t="s">
        <v>211</v>
      </c>
      <c r="C463" s="99" t="s">
        <v>212</v>
      </c>
      <c r="D463" s="99" t="s">
        <v>23</v>
      </c>
      <c r="E463" s="99" t="s">
        <v>2173</v>
      </c>
      <c r="F463" s="32">
        <v>187606938925</v>
      </c>
      <c r="G463" s="89">
        <v>0.08</v>
      </c>
      <c r="H463" s="32">
        <v>-377378030</v>
      </c>
      <c r="I463" s="89">
        <v>-1.06</v>
      </c>
      <c r="J463" s="32">
        <v>825427091929</v>
      </c>
      <c r="K463" s="83">
        <v>-0.05</v>
      </c>
      <c r="L463" s="32">
        <v>9111787281</v>
      </c>
      <c r="M463" s="89">
        <v>-0.76</v>
      </c>
      <c r="N463" s="32">
        <v>1820</v>
      </c>
      <c r="O463" s="34">
        <v>0.019</v>
      </c>
      <c r="P463" s="34">
        <v>0.063</v>
      </c>
      <c r="Q463" s="32">
        <v>31300</v>
      </c>
      <c r="R463" s="99">
        <v>17.2</v>
      </c>
      <c r="S463" s="32">
        <v>937</v>
      </c>
      <c r="T463" s="99" t="s">
        <v>3418</v>
      </c>
    </row>
    <row r="464" spans="1:20" ht="15" customHeight="1">
      <c r="A464" s="31">
        <v>451</v>
      </c>
      <c r="B464" s="99" t="s">
        <v>213</v>
      </c>
      <c r="C464" s="99" t="s">
        <v>214</v>
      </c>
      <c r="D464" s="99" t="s">
        <v>23</v>
      </c>
      <c r="E464" s="99" t="s">
        <v>2142</v>
      </c>
      <c r="F464" s="32">
        <v>185034029306</v>
      </c>
      <c r="G464" s="83">
        <v>0.87</v>
      </c>
      <c r="H464" s="32">
        <v>35333865214</v>
      </c>
      <c r="I464" s="89">
        <v>0.71</v>
      </c>
      <c r="J464" s="32">
        <v>736149126174</v>
      </c>
      <c r="K464" s="89">
        <v>0.32</v>
      </c>
      <c r="L464" s="32">
        <v>123907182899</v>
      </c>
      <c r="M464" s="89">
        <v>0.75</v>
      </c>
      <c r="N464" s="32">
        <v>12357</v>
      </c>
      <c r="O464" s="34">
        <v>0.487</v>
      </c>
      <c r="P464" s="34">
        <v>0.627</v>
      </c>
      <c r="Q464" s="32">
        <v>69200</v>
      </c>
      <c r="R464" s="99">
        <v>5.6</v>
      </c>
      <c r="S464" s="32">
        <v>24434</v>
      </c>
      <c r="T464" s="99" t="s">
        <v>2060</v>
      </c>
    </row>
    <row r="465" spans="1:20" ht="15" customHeight="1">
      <c r="A465" s="31">
        <v>452</v>
      </c>
      <c r="B465" s="99" t="s">
        <v>225</v>
      </c>
      <c r="C465" s="99" t="s">
        <v>226</v>
      </c>
      <c r="D465" s="99" t="s">
        <v>23</v>
      </c>
      <c r="E465" s="99" t="s">
        <v>3495</v>
      </c>
      <c r="F465" s="32">
        <v>32219506309</v>
      </c>
      <c r="G465" s="83">
        <v>0</v>
      </c>
      <c r="H465" s="32">
        <v>2961594346</v>
      </c>
      <c r="I465" s="89">
        <v>-0.43</v>
      </c>
      <c r="J465" s="32">
        <v>151965535562</v>
      </c>
      <c r="K465" s="89">
        <v>-0.14</v>
      </c>
      <c r="L465" s="32">
        <v>12654345614</v>
      </c>
      <c r="M465" s="89">
        <v>-0.66</v>
      </c>
      <c r="N465" s="32">
        <v>495</v>
      </c>
      <c r="O465" s="34">
        <v>0.039</v>
      </c>
      <c r="P465" s="34">
        <v>0.044</v>
      </c>
      <c r="Q465" s="32">
        <v>11000</v>
      </c>
      <c r="R465" s="99">
        <v>22.2</v>
      </c>
      <c r="S465" s="32">
        <v>1144</v>
      </c>
      <c r="T465" s="99" t="s">
        <v>3418</v>
      </c>
    </row>
    <row r="466" spans="1:20" ht="15" customHeight="1">
      <c r="A466" s="31">
        <v>453</v>
      </c>
      <c r="B466" s="99" t="s">
        <v>445</v>
      </c>
      <c r="C466" s="99" t="s">
        <v>446</v>
      </c>
      <c r="D466" s="99" t="s">
        <v>23</v>
      </c>
      <c r="E466" s="99" t="s">
        <v>3495</v>
      </c>
      <c r="F466" s="32">
        <v>278039757704</v>
      </c>
      <c r="G466" s="83">
        <v>0</v>
      </c>
      <c r="H466" s="32">
        <v>66442579153</v>
      </c>
      <c r="I466" s="87">
        <v>0.03</v>
      </c>
      <c r="J466" s="32">
        <v>1194999982894</v>
      </c>
      <c r="K466" s="83">
        <v>0.09</v>
      </c>
      <c r="L466" s="32">
        <v>273163565166</v>
      </c>
      <c r="M466" s="88">
        <v>0.13</v>
      </c>
      <c r="N466" s="32">
        <v>2763</v>
      </c>
      <c r="O466" s="34">
        <v>0.137</v>
      </c>
      <c r="P466" s="34">
        <v>0.177</v>
      </c>
      <c r="Q466" s="32">
        <v>26800</v>
      </c>
      <c r="R466" s="99">
        <v>9.7</v>
      </c>
      <c r="S466" s="32">
        <v>1706</v>
      </c>
      <c r="T466" s="99" t="s">
        <v>3418</v>
      </c>
    </row>
    <row r="467" spans="1:20" ht="15" customHeight="1">
      <c r="A467" s="31">
        <v>454</v>
      </c>
      <c r="B467" s="99" t="s">
        <v>237</v>
      </c>
      <c r="C467" s="99" t="s">
        <v>2208</v>
      </c>
      <c r="D467" s="99" t="s">
        <v>23</v>
      </c>
      <c r="E467" s="99" t="s">
        <v>2108</v>
      </c>
      <c r="F467" s="32">
        <v>357268921722</v>
      </c>
      <c r="G467" s="87">
        <v>0.22</v>
      </c>
      <c r="H467" s="32">
        <v>24672787334</v>
      </c>
      <c r="I467" s="89">
        <v>-0.04</v>
      </c>
      <c r="J467" s="32">
        <v>2613464183632</v>
      </c>
      <c r="K467" s="83">
        <v>1.48</v>
      </c>
      <c r="L467" s="32">
        <v>309536572571</v>
      </c>
      <c r="M467" s="89">
        <v>1.12</v>
      </c>
      <c r="N467" s="32">
        <v>1055</v>
      </c>
      <c r="O467" s="34">
        <v>0.037</v>
      </c>
      <c r="P467" s="34">
        <v>0.075</v>
      </c>
      <c r="Q467" s="32">
        <v>27000</v>
      </c>
      <c r="R467" s="99">
        <v>25.6</v>
      </c>
      <c r="S467" s="32">
        <v>7937520</v>
      </c>
      <c r="T467" s="99" t="s">
        <v>3930</v>
      </c>
    </row>
    <row r="468" spans="1:20" ht="15" customHeight="1">
      <c r="A468" s="31">
        <v>455</v>
      </c>
      <c r="B468" s="99" t="s">
        <v>2309</v>
      </c>
      <c r="C468" s="99" t="s">
        <v>3674</v>
      </c>
      <c r="D468" s="99" t="s">
        <v>23</v>
      </c>
      <c r="E468" s="99" t="s">
        <v>2159</v>
      </c>
      <c r="F468" s="32">
        <v>23849700000</v>
      </c>
      <c r="G468" s="89">
        <v>1.39</v>
      </c>
      <c r="H468" s="32">
        <v>218514593</v>
      </c>
      <c r="I468" s="89">
        <v>-0.06</v>
      </c>
      <c r="J468" s="32">
        <v>111733850000</v>
      </c>
      <c r="K468" s="89">
        <v>2.62</v>
      </c>
      <c r="L468" s="32">
        <v>1163200038</v>
      </c>
      <c r="M468" s="89">
        <v>1.61</v>
      </c>
      <c r="N468" s="32">
        <v>193</v>
      </c>
      <c r="O468" s="34">
        <v>0.015</v>
      </c>
      <c r="P468" s="34">
        <v>0.017</v>
      </c>
      <c r="Q468" s="32">
        <v>4200</v>
      </c>
      <c r="R468" s="99">
        <v>21.8</v>
      </c>
      <c r="S468" s="32">
        <v>743</v>
      </c>
      <c r="T468" s="99" t="s">
        <v>3418</v>
      </c>
    </row>
    <row r="469" spans="1:20" ht="15" customHeight="1">
      <c r="A469" s="31">
        <v>456</v>
      </c>
      <c r="B469" s="99" t="s">
        <v>3012</v>
      </c>
      <c r="C469" s="99" t="s">
        <v>3013</v>
      </c>
      <c r="D469" s="99" t="s">
        <v>23</v>
      </c>
      <c r="E469" s="99" t="s">
        <v>2605</v>
      </c>
      <c r="F469" s="32">
        <v>18547169203</v>
      </c>
      <c r="G469" s="83">
        <v>-0.1</v>
      </c>
      <c r="H469" s="32">
        <v>2152252967</v>
      </c>
      <c r="I469" s="89">
        <v>0.32</v>
      </c>
      <c r="J469" s="32">
        <v>104045729255</v>
      </c>
      <c r="K469" s="89">
        <v>1.14</v>
      </c>
      <c r="L469" s="32">
        <v>68765723928</v>
      </c>
      <c r="M469" s="89">
        <v>1.58</v>
      </c>
      <c r="N469" s="32">
        <v>4143</v>
      </c>
      <c r="O469" s="34">
        <v>0.22</v>
      </c>
      <c r="P469" s="34">
        <v>0.27</v>
      </c>
      <c r="Q469" s="32">
        <v>11600</v>
      </c>
      <c r="R469" s="99">
        <v>3</v>
      </c>
      <c r="S469" s="32">
        <v>15678</v>
      </c>
      <c r="T469" s="99" t="s">
        <v>3418</v>
      </c>
    </row>
    <row r="470" spans="1:20" ht="15" customHeight="1">
      <c r="A470" s="31">
        <v>457</v>
      </c>
      <c r="B470" s="99" t="s">
        <v>251</v>
      </c>
      <c r="C470" s="99" t="s">
        <v>252</v>
      </c>
      <c r="D470" s="99" t="s">
        <v>23</v>
      </c>
      <c r="E470" s="99" t="s">
        <v>2152</v>
      </c>
      <c r="F470" s="32">
        <v>41347021267</v>
      </c>
      <c r="G470" s="89">
        <v>0.06</v>
      </c>
      <c r="H470" s="32">
        <v>401357469</v>
      </c>
      <c r="I470" s="88">
        <v>0.03</v>
      </c>
      <c r="J470" s="32">
        <v>242494834720</v>
      </c>
      <c r="K470" s="83">
        <v>0.95</v>
      </c>
      <c r="L470" s="32">
        <v>1837743586</v>
      </c>
      <c r="M470" s="88">
        <v>0.87</v>
      </c>
      <c r="N470" s="32">
        <v>459</v>
      </c>
      <c r="O470" s="34">
        <v>0.009</v>
      </c>
      <c r="P470" s="34">
        <v>0.044</v>
      </c>
      <c r="Q470" s="32">
        <v>27000</v>
      </c>
      <c r="R470" s="99">
        <v>58.8</v>
      </c>
      <c r="S470" s="32">
        <v>11</v>
      </c>
      <c r="T470" s="99" t="s">
        <v>3418</v>
      </c>
    </row>
    <row r="471" spans="1:20" ht="15" customHeight="1">
      <c r="A471" s="31">
        <v>458</v>
      </c>
      <c r="B471" s="99" t="s">
        <v>3626</v>
      </c>
      <c r="C471" s="99" t="s">
        <v>3627</v>
      </c>
      <c r="D471" s="99" t="s">
        <v>23</v>
      </c>
      <c r="E471" s="99" t="s">
        <v>2170</v>
      </c>
      <c r="F471" s="32">
        <v>0</v>
      </c>
      <c r="G471" s="83" t="s">
        <v>2105</v>
      </c>
      <c r="H471" s="32">
        <v>0</v>
      </c>
      <c r="I471" s="83" t="s">
        <v>2105</v>
      </c>
      <c r="J471" s="32">
        <v>0</v>
      </c>
      <c r="K471" s="83" t="s">
        <v>2105</v>
      </c>
      <c r="L471" s="32">
        <v>0</v>
      </c>
      <c r="M471" s="83" t="s">
        <v>2105</v>
      </c>
      <c r="N471" s="32" t="e">
        <v>#DIV/0!</v>
      </c>
      <c r="O471" s="34">
        <v>0</v>
      </c>
      <c r="P471" s="34">
        <v>0</v>
      </c>
      <c r="Q471" s="32">
        <v>0</v>
      </c>
      <c r="R471" s="99">
        <v>0</v>
      </c>
      <c r="S471" s="32">
        <v>0</v>
      </c>
      <c r="T471" s="99" t="s">
        <v>3418</v>
      </c>
    </row>
    <row r="472" spans="1:20" ht="15" customHeight="1">
      <c r="A472" s="31">
        <v>459</v>
      </c>
      <c r="B472" s="99" t="s">
        <v>257</v>
      </c>
      <c r="C472" s="99" t="s">
        <v>258</v>
      </c>
      <c r="D472" s="99" t="s">
        <v>23</v>
      </c>
      <c r="E472" s="99" t="s">
        <v>2151</v>
      </c>
      <c r="F472" s="32">
        <v>173803736517</v>
      </c>
      <c r="G472" s="90">
        <v>0.84</v>
      </c>
      <c r="H472" s="32">
        <v>445404243</v>
      </c>
      <c r="I472" s="89">
        <v>0.75</v>
      </c>
      <c r="J472" s="32">
        <v>634389466516</v>
      </c>
      <c r="K472" s="83">
        <v>0.3</v>
      </c>
      <c r="L472" s="32">
        <v>2320324978</v>
      </c>
      <c r="M472" s="89">
        <v>0.4</v>
      </c>
      <c r="N472" s="32">
        <v>567</v>
      </c>
      <c r="O472" s="34">
        <v>0.016</v>
      </c>
      <c r="P472" s="34">
        <v>0.029</v>
      </c>
      <c r="Q472" s="32">
        <v>13100</v>
      </c>
      <c r="R472" s="99">
        <v>23.1</v>
      </c>
      <c r="S472" s="32">
        <v>132</v>
      </c>
      <c r="T472" s="99" t="s">
        <v>3418</v>
      </c>
    </row>
    <row r="473" spans="1:20" ht="15" customHeight="1">
      <c r="A473" s="31">
        <v>460</v>
      </c>
      <c r="B473" s="99" t="s">
        <v>2002</v>
      </c>
      <c r="C473" s="99" t="s">
        <v>2003</v>
      </c>
      <c r="D473" s="99" t="s">
        <v>23</v>
      </c>
      <c r="E473" s="99" t="s">
        <v>2166</v>
      </c>
      <c r="F473" s="32">
        <v>157285644009</v>
      </c>
      <c r="G473" s="89">
        <v>-0.1</v>
      </c>
      <c r="H473" s="32">
        <v>9967814144</v>
      </c>
      <c r="I473" s="88">
        <v>0.07</v>
      </c>
      <c r="J473" s="32">
        <v>794063713057</v>
      </c>
      <c r="K473" s="83">
        <v>0.05</v>
      </c>
      <c r="L473" s="32">
        <v>56721870108</v>
      </c>
      <c r="M473" s="87">
        <v>0</v>
      </c>
      <c r="N473" s="32">
        <v>4746</v>
      </c>
      <c r="O473" s="34">
        <v>0.172</v>
      </c>
      <c r="P473" s="34">
        <v>0.281</v>
      </c>
      <c r="Q473" s="32">
        <v>29900</v>
      </c>
      <c r="R473" s="99">
        <v>6.3</v>
      </c>
      <c r="S473" s="32">
        <v>2982</v>
      </c>
      <c r="T473" s="99" t="s">
        <v>3418</v>
      </c>
    </row>
    <row r="474" spans="1:20" ht="15" customHeight="1">
      <c r="A474" s="31">
        <v>461</v>
      </c>
      <c r="B474" s="99" t="s">
        <v>1790</v>
      </c>
      <c r="C474" s="99" t="s">
        <v>1791</v>
      </c>
      <c r="D474" s="99" t="s">
        <v>23</v>
      </c>
      <c r="E474" s="99" t="s">
        <v>2225</v>
      </c>
      <c r="F474" s="32">
        <v>5407922283322</v>
      </c>
      <c r="G474" s="83">
        <v>5.55</v>
      </c>
      <c r="H474" s="32">
        <v>20942432632</v>
      </c>
      <c r="I474" s="89">
        <v>1.05</v>
      </c>
      <c r="J474" s="32">
        <v>17810162820342</v>
      </c>
      <c r="K474" s="83">
        <v>5.12</v>
      </c>
      <c r="L474" s="32">
        <v>348133478340</v>
      </c>
      <c r="M474" s="89">
        <v>9.39</v>
      </c>
      <c r="N474" s="32">
        <v>31190</v>
      </c>
      <c r="O474" s="34">
        <v>0.225</v>
      </c>
      <c r="P474" s="34">
        <v>0.713</v>
      </c>
      <c r="Q474" s="32">
        <v>65500</v>
      </c>
      <c r="R474" s="99">
        <v>2.1</v>
      </c>
      <c r="S474" s="32">
        <v>6748</v>
      </c>
      <c r="T474" s="99" t="s">
        <v>3418</v>
      </c>
    </row>
    <row r="475" spans="1:20" ht="15" customHeight="1">
      <c r="A475" s="31">
        <v>462</v>
      </c>
      <c r="B475" s="99" t="s">
        <v>267</v>
      </c>
      <c r="C475" s="99" t="s">
        <v>268</v>
      </c>
      <c r="D475" s="99" t="s">
        <v>23</v>
      </c>
      <c r="E475" s="99" t="s">
        <v>2163</v>
      </c>
      <c r="F475" s="32">
        <v>9746656910</v>
      </c>
      <c r="G475" s="83">
        <v>-0.08</v>
      </c>
      <c r="H475" s="32">
        <v>-475976051</v>
      </c>
      <c r="I475" s="89">
        <v>-1.09</v>
      </c>
      <c r="J475" s="32">
        <v>48500120174</v>
      </c>
      <c r="K475" s="89">
        <v>0.38</v>
      </c>
      <c r="L475" s="32">
        <v>-7864865550</v>
      </c>
      <c r="M475" s="89">
        <v>-1.97</v>
      </c>
      <c r="N475" s="32">
        <v>-1735</v>
      </c>
      <c r="O475" s="34">
        <v>-0.05</v>
      </c>
      <c r="P475" s="34">
        <v>-0.131</v>
      </c>
      <c r="Q475" s="32">
        <v>5900</v>
      </c>
      <c r="R475" s="99">
        <v>-3.4</v>
      </c>
      <c r="S475" s="32">
        <v>507</v>
      </c>
      <c r="T475" s="99" t="s">
        <v>3418</v>
      </c>
    </row>
    <row r="476" spans="1:20" ht="15" customHeight="1">
      <c r="A476" s="31">
        <v>463</v>
      </c>
      <c r="B476" s="99" t="s">
        <v>275</v>
      </c>
      <c r="C476" s="99" t="s">
        <v>3763</v>
      </c>
      <c r="D476" s="99" t="s">
        <v>23</v>
      </c>
      <c r="E476" s="99" t="s">
        <v>2113</v>
      </c>
      <c r="F476" s="32">
        <v>2641424878</v>
      </c>
      <c r="G476" s="88">
        <v>-0.92</v>
      </c>
      <c r="H476" s="32">
        <v>27151435</v>
      </c>
      <c r="I476" s="89">
        <v>-0.12</v>
      </c>
      <c r="J476" s="32">
        <v>127707664669</v>
      </c>
      <c r="K476" s="83">
        <v>-0.33</v>
      </c>
      <c r="L476" s="32">
        <v>1767534922</v>
      </c>
      <c r="M476" s="88">
        <v>-0.86</v>
      </c>
      <c r="N476" s="32">
        <v>87</v>
      </c>
      <c r="O476" s="34">
        <v>0.005</v>
      </c>
      <c r="P476" s="34">
        <v>0.007</v>
      </c>
      <c r="Q476" s="32">
        <v>5300</v>
      </c>
      <c r="R476" s="99">
        <v>60.9</v>
      </c>
      <c r="S476" s="32">
        <v>7430</v>
      </c>
      <c r="T476" s="99" t="s">
        <v>3418</v>
      </c>
    </row>
    <row r="477" spans="1:20" ht="15" customHeight="1">
      <c r="A477" s="31">
        <v>464</v>
      </c>
      <c r="B477" s="99" t="s">
        <v>297</v>
      </c>
      <c r="C477" s="99" t="s">
        <v>298</v>
      </c>
      <c r="D477" s="99" t="s">
        <v>23</v>
      </c>
      <c r="E477" s="99" t="s">
        <v>2162</v>
      </c>
      <c r="F477" s="32">
        <v>17697902204</v>
      </c>
      <c r="G477" s="89">
        <v>-0.51</v>
      </c>
      <c r="H477" s="32">
        <v>807592862</v>
      </c>
      <c r="I477" s="83">
        <v>-0.42</v>
      </c>
      <c r="J477" s="32">
        <v>169833051692</v>
      </c>
      <c r="K477" s="89">
        <v>-0.13</v>
      </c>
      <c r="L477" s="32">
        <v>8642935448</v>
      </c>
      <c r="M477" s="89">
        <v>-0.05</v>
      </c>
      <c r="N477" s="32">
        <v>2122</v>
      </c>
      <c r="O477" s="34">
        <v>0.071</v>
      </c>
      <c r="P477" s="34">
        <v>0.106</v>
      </c>
      <c r="Q477" s="32">
        <v>17400</v>
      </c>
      <c r="R477" s="99">
        <v>8.2</v>
      </c>
      <c r="S477" s="32">
        <v>289</v>
      </c>
      <c r="T477" s="99" t="s">
        <v>3418</v>
      </c>
    </row>
    <row r="478" spans="1:20" ht="15" customHeight="1">
      <c r="A478" s="31">
        <v>465</v>
      </c>
      <c r="B478" s="99" t="s">
        <v>299</v>
      </c>
      <c r="C478" s="99" t="s">
        <v>2896</v>
      </c>
      <c r="D478" s="99" t="s">
        <v>23</v>
      </c>
      <c r="E478" s="99" t="s">
        <v>2108</v>
      </c>
      <c r="F478" s="32">
        <v>93431965762</v>
      </c>
      <c r="G478" s="83">
        <v>-0.69</v>
      </c>
      <c r="H478" s="32">
        <v>20198234517</v>
      </c>
      <c r="I478" s="88">
        <v>-0.64</v>
      </c>
      <c r="J478" s="32">
        <v>1526193089361</v>
      </c>
      <c r="K478" s="83">
        <v>0.63</v>
      </c>
      <c r="L478" s="32">
        <v>326360922526</v>
      </c>
      <c r="M478" s="83">
        <v>1.82</v>
      </c>
      <c r="N478" s="32">
        <v>9186</v>
      </c>
      <c r="O478" s="34">
        <v>0.103</v>
      </c>
      <c r="P478" s="34">
        <v>0.309</v>
      </c>
      <c r="Q478" s="32">
        <v>39500</v>
      </c>
      <c r="R478" s="99">
        <v>4.3</v>
      </c>
      <c r="S478" s="32">
        <v>76745</v>
      </c>
      <c r="T478" s="99" t="s">
        <v>2061</v>
      </c>
    </row>
    <row r="479" spans="1:20" ht="15" customHeight="1">
      <c r="A479" s="31">
        <v>466</v>
      </c>
      <c r="B479" s="99" t="s">
        <v>313</v>
      </c>
      <c r="C479" s="99" t="s">
        <v>314</v>
      </c>
      <c r="D479" s="99" t="s">
        <v>23</v>
      </c>
      <c r="E479" s="99" t="s">
        <v>2170</v>
      </c>
      <c r="F479" s="32">
        <v>98497094272</v>
      </c>
      <c r="G479" s="83">
        <v>-0.45</v>
      </c>
      <c r="H479" s="32">
        <v>1441101919</v>
      </c>
      <c r="I479" s="83">
        <v>-0.28</v>
      </c>
      <c r="J479" s="32">
        <v>941526294993</v>
      </c>
      <c r="K479" s="83">
        <v>0.27</v>
      </c>
      <c r="L479" s="32">
        <v>49233968132</v>
      </c>
      <c r="M479" s="83">
        <v>0.84</v>
      </c>
      <c r="N479" s="32">
        <v>3589</v>
      </c>
      <c r="O479" s="34">
        <v>0.058</v>
      </c>
      <c r="P479" s="34">
        <v>0.198</v>
      </c>
      <c r="Q479" s="32">
        <v>20100</v>
      </c>
      <c r="R479" s="99">
        <v>5.6</v>
      </c>
      <c r="S479" s="32">
        <v>58</v>
      </c>
      <c r="T479" s="99" t="s">
        <v>3418</v>
      </c>
    </row>
    <row r="480" spans="1:20" ht="15" customHeight="1">
      <c r="A480" s="31">
        <v>467</v>
      </c>
      <c r="B480" s="99" t="s">
        <v>315</v>
      </c>
      <c r="C480" s="99" t="s">
        <v>3675</v>
      </c>
      <c r="D480" s="99" t="s">
        <v>23</v>
      </c>
      <c r="E480" s="99" t="s">
        <v>3500</v>
      </c>
      <c r="F480" s="32">
        <v>4059811273</v>
      </c>
      <c r="G480" s="88">
        <v>-0.81</v>
      </c>
      <c r="H480" s="32">
        <v>-2757457883</v>
      </c>
      <c r="I480" s="83">
        <v>-9.73</v>
      </c>
      <c r="J480" s="32">
        <v>22349481598</v>
      </c>
      <c r="K480" s="87">
        <v>-0.86</v>
      </c>
      <c r="L480" s="32">
        <v>-27295558073</v>
      </c>
      <c r="M480" s="83">
        <v>-2.97</v>
      </c>
      <c r="N480" s="32">
        <v>-1700</v>
      </c>
      <c r="O480" s="34">
        <v>-0.092</v>
      </c>
      <c r="P480" s="34">
        <v>-0.23</v>
      </c>
      <c r="Q480" s="32">
        <v>1700</v>
      </c>
      <c r="R480" s="99">
        <v>-1</v>
      </c>
      <c r="S480" s="32">
        <v>92400</v>
      </c>
      <c r="T480" s="99" t="s">
        <v>2061</v>
      </c>
    </row>
    <row r="481" spans="1:20" ht="15" customHeight="1">
      <c r="A481" s="31">
        <v>468</v>
      </c>
      <c r="B481" s="99" t="s">
        <v>2068</v>
      </c>
      <c r="C481" s="99" t="s">
        <v>3432</v>
      </c>
      <c r="D481" s="99" t="s">
        <v>23</v>
      </c>
      <c r="E481" s="99" t="s">
        <v>2198</v>
      </c>
      <c r="F481" s="32">
        <v>30955061558</v>
      </c>
      <c r="G481" s="89">
        <v>0.3</v>
      </c>
      <c r="H481" s="32">
        <v>232087469</v>
      </c>
      <c r="I481" s="88">
        <v>0.09</v>
      </c>
      <c r="J481" s="32">
        <v>124912800803</v>
      </c>
      <c r="K481" s="89">
        <v>-0.4</v>
      </c>
      <c r="L481" s="32">
        <v>-2109983416</v>
      </c>
      <c r="M481" s="89">
        <v>-2.32</v>
      </c>
      <c r="N481" s="32">
        <v>-175</v>
      </c>
      <c r="O481" s="34">
        <v>-0.011</v>
      </c>
      <c r="P481" s="34">
        <v>-0.014</v>
      </c>
      <c r="Q481" s="32">
        <v>3300</v>
      </c>
      <c r="R481" s="99">
        <v>-18.9</v>
      </c>
      <c r="S481" s="32">
        <v>7421</v>
      </c>
      <c r="T481" s="99" t="s">
        <v>3418</v>
      </c>
    </row>
    <row r="482" spans="1:20" ht="15" customHeight="1">
      <c r="A482" s="31">
        <v>469</v>
      </c>
      <c r="B482" s="99" t="s">
        <v>327</v>
      </c>
      <c r="C482" s="99" t="s">
        <v>328</v>
      </c>
      <c r="D482" s="99" t="s">
        <v>23</v>
      </c>
      <c r="E482" s="99" t="s">
        <v>2170</v>
      </c>
      <c r="F482" s="32">
        <v>0</v>
      </c>
      <c r="G482" s="89" t="s">
        <v>2105</v>
      </c>
      <c r="H482" s="32">
        <v>0</v>
      </c>
      <c r="I482" s="89" t="s">
        <v>2105</v>
      </c>
      <c r="J482" s="32">
        <v>1808755161189</v>
      </c>
      <c r="K482" s="89">
        <v>-0.16</v>
      </c>
      <c r="L482" s="32">
        <v>8420902756</v>
      </c>
      <c r="M482" s="89">
        <v>-0.17</v>
      </c>
      <c r="N482" s="32">
        <v>2254</v>
      </c>
      <c r="O482" s="34">
        <v>0</v>
      </c>
      <c r="P482" s="34">
        <v>0</v>
      </c>
      <c r="Q482" s="32">
        <v>15100</v>
      </c>
      <c r="R482" s="99">
        <v>6.7</v>
      </c>
      <c r="S482" s="32">
        <v>6</v>
      </c>
      <c r="T482" s="99" t="s">
        <v>3418</v>
      </c>
    </row>
    <row r="483" spans="1:20" ht="15" customHeight="1">
      <c r="A483" s="31">
        <v>470</v>
      </c>
      <c r="B483" s="99" t="s">
        <v>329</v>
      </c>
      <c r="C483" s="99" t="s">
        <v>330</v>
      </c>
      <c r="D483" s="99" t="s">
        <v>23</v>
      </c>
      <c r="E483" s="99" t="s">
        <v>2113</v>
      </c>
      <c r="F483" s="32">
        <v>28860654531</v>
      </c>
      <c r="G483" s="89">
        <v>-0.27</v>
      </c>
      <c r="H483" s="32">
        <v>-992514291</v>
      </c>
      <c r="I483" s="87">
        <v>0.72</v>
      </c>
      <c r="J483" s="32">
        <v>149358178744</v>
      </c>
      <c r="K483" s="89">
        <v>0.7</v>
      </c>
      <c r="L483" s="32">
        <v>6125607273</v>
      </c>
      <c r="M483" s="83">
        <v>0.81</v>
      </c>
      <c r="N483" s="32">
        <v>83</v>
      </c>
      <c r="O483" s="34">
        <v>0.003</v>
      </c>
      <c r="P483" s="34">
        <v>0.007</v>
      </c>
      <c r="Q483" s="32">
        <v>7600</v>
      </c>
      <c r="R483" s="99">
        <v>91.7</v>
      </c>
      <c r="S483" s="32">
        <v>0</v>
      </c>
      <c r="T483" s="99" t="s">
        <v>3418</v>
      </c>
    </row>
    <row r="484" spans="1:20" ht="15" customHeight="1">
      <c r="A484" s="31">
        <v>471</v>
      </c>
      <c r="B484" s="99" t="s">
        <v>331</v>
      </c>
      <c r="C484" s="99" t="s">
        <v>332</v>
      </c>
      <c r="D484" s="99" t="s">
        <v>23</v>
      </c>
      <c r="E484" s="99" t="s">
        <v>2113</v>
      </c>
      <c r="F484" s="32">
        <v>14619393316</v>
      </c>
      <c r="G484" s="90">
        <v>0.68</v>
      </c>
      <c r="H484" s="32">
        <v>94272399</v>
      </c>
      <c r="I484" s="89">
        <v>-0.94</v>
      </c>
      <c r="J484" s="32">
        <v>113833416727</v>
      </c>
      <c r="K484" s="83">
        <v>0.6</v>
      </c>
      <c r="L484" s="32">
        <v>7210176290</v>
      </c>
      <c r="M484" s="89">
        <v>-0.69</v>
      </c>
      <c r="N484" s="32">
        <v>266</v>
      </c>
      <c r="O484" s="34">
        <v>0.019</v>
      </c>
      <c r="P484" s="34">
        <v>0.02</v>
      </c>
      <c r="Q484" s="32">
        <v>3400</v>
      </c>
      <c r="R484" s="99">
        <v>12.8</v>
      </c>
      <c r="S484" s="32">
        <v>291675</v>
      </c>
      <c r="T484" s="99" t="s">
        <v>2061</v>
      </c>
    </row>
    <row r="485" spans="1:20" ht="15" customHeight="1">
      <c r="A485" s="31">
        <v>472</v>
      </c>
      <c r="B485" s="99" t="s">
        <v>335</v>
      </c>
      <c r="C485" s="99" t="s">
        <v>2211</v>
      </c>
      <c r="D485" s="99" t="s">
        <v>23</v>
      </c>
      <c r="E485" s="99" t="s">
        <v>2113</v>
      </c>
      <c r="F485" s="32">
        <v>11675011586</v>
      </c>
      <c r="G485" s="83">
        <v>-0.24</v>
      </c>
      <c r="H485" s="32">
        <v>41712226</v>
      </c>
      <c r="I485" s="89">
        <v>0.95</v>
      </c>
      <c r="J485" s="32">
        <v>88967679158</v>
      </c>
      <c r="K485" s="89">
        <v>0.12</v>
      </c>
      <c r="L485" s="32">
        <v>624202066</v>
      </c>
      <c r="M485" s="89">
        <v>15.01</v>
      </c>
      <c r="N485" s="32">
        <v>282</v>
      </c>
      <c r="O485" s="34">
        <v>0.005</v>
      </c>
      <c r="P485" s="34">
        <v>0.022</v>
      </c>
      <c r="Q485" s="32">
        <v>5300</v>
      </c>
      <c r="R485" s="99">
        <v>18.8</v>
      </c>
      <c r="S485" s="32">
        <v>300</v>
      </c>
      <c r="T485" s="99" t="s">
        <v>3418</v>
      </c>
    </row>
    <row r="486" spans="1:20" ht="15" customHeight="1">
      <c r="A486" s="31">
        <v>473</v>
      </c>
      <c r="B486" s="99" t="s">
        <v>343</v>
      </c>
      <c r="C486" s="99" t="s">
        <v>344</v>
      </c>
      <c r="D486" s="99" t="s">
        <v>23</v>
      </c>
      <c r="E486" s="99" t="s">
        <v>2108</v>
      </c>
      <c r="F486" s="32">
        <v>9354341930</v>
      </c>
      <c r="G486" s="89">
        <v>0</v>
      </c>
      <c r="H486" s="32">
        <v>4039107955</v>
      </c>
      <c r="I486" s="89">
        <v>5.85</v>
      </c>
      <c r="J486" s="32">
        <v>133953534159</v>
      </c>
      <c r="K486" s="83">
        <v>-0.56</v>
      </c>
      <c r="L486" s="32">
        <v>25262232746</v>
      </c>
      <c r="M486" s="89">
        <v>-0.44</v>
      </c>
      <c r="N486" s="32">
        <v>3459</v>
      </c>
      <c r="O486" s="34">
        <v>0.07</v>
      </c>
      <c r="P486" s="34">
        <v>0.141</v>
      </c>
      <c r="Q486" s="32">
        <v>12800</v>
      </c>
      <c r="R486" s="99">
        <v>3.7</v>
      </c>
      <c r="S486" s="32">
        <v>3621</v>
      </c>
      <c r="T486" s="99" t="s">
        <v>3418</v>
      </c>
    </row>
    <row r="487" spans="1:20" ht="15" customHeight="1">
      <c r="A487" s="31">
        <v>474</v>
      </c>
      <c r="B487" s="99" t="s">
        <v>351</v>
      </c>
      <c r="C487" s="99" t="s">
        <v>352</v>
      </c>
      <c r="D487" s="99" t="s">
        <v>23</v>
      </c>
      <c r="E487" s="99" t="s">
        <v>2185</v>
      </c>
      <c r="F487" s="32">
        <v>56910170101</v>
      </c>
      <c r="G487" s="90">
        <v>1.74</v>
      </c>
      <c r="H487" s="32">
        <v>2097248474</v>
      </c>
      <c r="I487" s="83">
        <v>1.37</v>
      </c>
      <c r="J487" s="32">
        <v>402646812901</v>
      </c>
      <c r="K487" s="89">
        <v>0.53</v>
      </c>
      <c r="L487" s="32">
        <v>15673147961</v>
      </c>
      <c r="M487" s="89">
        <v>0.13</v>
      </c>
      <c r="N487" s="32">
        <v>3377</v>
      </c>
      <c r="O487" s="34">
        <v>0.074</v>
      </c>
      <c r="P487" s="34">
        <v>0.168</v>
      </c>
      <c r="Q487" s="32">
        <v>17900</v>
      </c>
      <c r="R487" s="99">
        <v>5.3</v>
      </c>
      <c r="S487" s="32">
        <v>2253</v>
      </c>
      <c r="T487" s="99" t="s">
        <v>3418</v>
      </c>
    </row>
    <row r="488" spans="1:20" ht="15" customHeight="1">
      <c r="A488" s="31">
        <v>475</v>
      </c>
      <c r="B488" s="99" t="s">
        <v>353</v>
      </c>
      <c r="C488" s="99" t="s">
        <v>354</v>
      </c>
      <c r="D488" s="99" t="s">
        <v>23</v>
      </c>
      <c r="E488" s="99" t="s">
        <v>2185</v>
      </c>
      <c r="F488" s="32">
        <v>5347803237</v>
      </c>
      <c r="G488" s="83">
        <v>-0.32</v>
      </c>
      <c r="H488" s="32">
        <v>206098029</v>
      </c>
      <c r="I488" s="89">
        <v>-0.42</v>
      </c>
      <c r="J488" s="32">
        <v>61112911035</v>
      </c>
      <c r="K488" s="89">
        <v>0.04</v>
      </c>
      <c r="L488" s="32">
        <v>2705661593</v>
      </c>
      <c r="M488" s="88">
        <v>-0.43</v>
      </c>
      <c r="N488" s="32">
        <v>1800</v>
      </c>
      <c r="O488" s="34">
        <v>0.051</v>
      </c>
      <c r="P488" s="34">
        <v>0.069</v>
      </c>
      <c r="Q488" s="32">
        <v>18000</v>
      </c>
      <c r="R488" s="99">
        <v>10</v>
      </c>
      <c r="S488" s="32">
        <v>179</v>
      </c>
      <c r="T488" s="99" t="s">
        <v>3418</v>
      </c>
    </row>
    <row r="489" spans="1:20" ht="15" customHeight="1">
      <c r="A489" s="31">
        <v>476</v>
      </c>
      <c r="B489" s="99" t="s">
        <v>371</v>
      </c>
      <c r="C489" s="99" t="s">
        <v>372</v>
      </c>
      <c r="D489" s="99" t="s">
        <v>23</v>
      </c>
      <c r="E489" s="99" t="s">
        <v>2113</v>
      </c>
      <c r="F489" s="32">
        <v>39404703221</v>
      </c>
      <c r="G489" s="87">
        <v>-0.32</v>
      </c>
      <c r="H489" s="32">
        <v>115500296</v>
      </c>
      <c r="I489" s="89">
        <v>-0.86</v>
      </c>
      <c r="J489" s="32">
        <v>314176268089</v>
      </c>
      <c r="K489" s="89">
        <v>0.17</v>
      </c>
      <c r="L489" s="32">
        <v>3127206032</v>
      </c>
      <c r="M489" s="89">
        <v>-0.23</v>
      </c>
      <c r="N489" s="32">
        <v>435</v>
      </c>
      <c r="O489" s="34">
        <v>0.007</v>
      </c>
      <c r="P489" s="34">
        <v>0.039</v>
      </c>
      <c r="Q489" s="32">
        <v>4700</v>
      </c>
      <c r="R489" s="99">
        <v>10.8</v>
      </c>
      <c r="S489" s="32">
        <v>7953</v>
      </c>
      <c r="T489" s="99" t="s">
        <v>3418</v>
      </c>
    </row>
    <row r="490" spans="1:20" ht="15" customHeight="1">
      <c r="A490" s="31">
        <v>477</v>
      </c>
      <c r="B490" s="99" t="s">
        <v>3224</v>
      </c>
      <c r="C490" s="99" t="s">
        <v>3225</v>
      </c>
      <c r="D490" s="99" t="s">
        <v>23</v>
      </c>
      <c r="E490" s="99" t="s">
        <v>2110</v>
      </c>
      <c r="F490" s="32">
        <v>159403200660</v>
      </c>
      <c r="G490" s="89">
        <v>-0.08</v>
      </c>
      <c r="H490" s="32">
        <v>197890064</v>
      </c>
      <c r="I490" s="89">
        <v>-0.99</v>
      </c>
      <c r="J490" s="32">
        <v>960392447181</v>
      </c>
      <c r="K490" s="89">
        <v>0.21</v>
      </c>
      <c r="L490" s="32">
        <v>32236980907</v>
      </c>
      <c r="M490" s="89">
        <v>-0.31</v>
      </c>
      <c r="N490" s="32">
        <v>545</v>
      </c>
      <c r="O490" s="34">
        <v>0.018</v>
      </c>
      <c r="P490" s="34">
        <v>0.042</v>
      </c>
      <c r="Q490" s="32">
        <v>7900</v>
      </c>
      <c r="R490" s="99">
        <v>14.5</v>
      </c>
      <c r="S490" s="32">
        <v>2223566</v>
      </c>
      <c r="T490" s="99" t="s">
        <v>2061</v>
      </c>
    </row>
    <row r="491" spans="1:20" ht="15" customHeight="1">
      <c r="A491" s="31">
        <v>478</v>
      </c>
      <c r="B491" s="99" t="s">
        <v>405</v>
      </c>
      <c r="C491" s="99" t="s">
        <v>406</v>
      </c>
      <c r="D491" s="99" t="s">
        <v>23</v>
      </c>
      <c r="E491" s="99" t="s">
        <v>2152</v>
      </c>
      <c r="F491" s="32">
        <v>70462480349</v>
      </c>
      <c r="G491" s="83">
        <v>-0.02</v>
      </c>
      <c r="H491" s="32">
        <v>3377979510</v>
      </c>
      <c r="I491" s="88">
        <v>-0.11</v>
      </c>
      <c r="J491" s="32">
        <v>262090479483</v>
      </c>
      <c r="K491" s="83">
        <v>0.06</v>
      </c>
      <c r="L491" s="32">
        <v>13491202640</v>
      </c>
      <c r="M491" s="87">
        <v>0.11</v>
      </c>
      <c r="N491" s="32">
        <v>1419</v>
      </c>
      <c r="O491" s="34">
        <v>0.059</v>
      </c>
      <c r="P491" s="34">
        <v>0.081</v>
      </c>
      <c r="Q491" s="32">
        <v>10500</v>
      </c>
      <c r="R491" s="99">
        <v>7.4</v>
      </c>
      <c r="S491" s="32">
        <v>464</v>
      </c>
      <c r="T491" s="99" t="s">
        <v>3418</v>
      </c>
    </row>
    <row r="492" spans="1:20" ht="15" customHeight="1">
      <c r="A492" s="31">
        <v>479</v>
      </c>
      <c r="B492" s="99" t="s">
        <v>407</v>
      </c>
      <c r="C492" s="99" t="s">
        <v>408</v>
      </c>
      <c r="D492" s="99" t="s">
        <v>23</v>
      </c>
      <c r="E492" s="99" t="s">
        <v>3732</v>
      </c>
      <c r="F492" s="32">
        <v>499233351053</v>
      </c>
      <c r="G492" s="90">
        <v>0.22</v>
      </c>
      <c r="H492" s="32">
        <v>27464227582</v>
      </c>
      <c r="I492" s="89">
        <v>0.39</v>
      </c>
      <c r="J492" s="32">
        <v>1928911659908</v>
      </c>
      <c r="K492" s="89">
        <v>0.18</v>
      </c>
      <c r="L492" s="32">
        <v>106673593438</v>
      </c>
      <c r="M492" s="89">
        <v>0.54</v>
      </c>
      <c r="N492" s="32">
        <v>3907</v>
      </c>
      <c r="O492" s="34">
        <v>0.075</v>
      </c>
      <c r="P492" s="34">
        <v>0.13</v>
      </c>
      <c r="Q492" s="32">
        <v>46100</v>
      </c>
      <c r="R492" s="99">
        <v>11.8</v>
      </c>
      <c r="S492" s="32">
        <v>48049</v>
      </c>
      <c r="T492" s="99" t="s">
        <v>2065</v>
      </c>
    </row>
    <row r="493" spans="1:20" ht="15" customHeight="1">
      <c r="A493" s="31">
        <v>480</v>
      </c>
      <c r="B493" s="99" t="s">
        <v>419</v>
      </c>
      <c r="C493" s="99" t="s">
        <v>420</v>
      </c>
      <c r="D493" s="99" t="s">
        <v>23</v>
      </c>
      <c r="E493" s="99" t="s">
        <v>2113</v>
      </c>
      <c r="F493" s="32">
        <v>166075515422</v>
      </c>
      <c r="G493" s="83">
        <v>6.75</v>
      </c>
      <c r="H493" s="32">
        <v>14312860017</v>
      </c>
      <c r="I493" s="88">
        <v>429.82</v>
      </c>
      <c r="J493" s="32">
        <v>318896714927</v>
      </c>
      <c r="K493" s="87">
        <v>0.82</v>
      </c>
      <c r="L493" s="32">
        <v>20403032208</v>
      </c>
      <c r="M493" s="83">
        <v>17.99</v>
      </c>
      <c r="N493" s="32">
        <v>3432</v>
      </c>
      <c r="O493" s="34">
        <v>0.023</v>
      </c>
      <c r="P493" s="34">
        <v>0.211</v>
      </c>
      <c r="Q493" s="32">
        <v>27800</v>
      </c>
      <c r="R493" s="99">
        <v>8.1</v>
      </c>
      <c r="S493" s="32">
        <v>13097</v>
      </c>
      <c r="T493" s="99" t="s">
        <v>3418</v>
      </c>
    </row>
    <row r="494" spans="1:20" ht="15" customHeight="1">
      <c r="A494" s="31">
        <v>481</v>
      </c>
      <c r="B494" s="99" t="s">
        <v>421</v>
      </c>
      <c r="C494" s="99" t="s">
        <v>3733</v>
      </c>
      <c r="D494" s="99" t="s">
        <v>23</v>
      </c>
      <c r="E494" s="99" t="s">
        <v>2213</v>
      </c>
      <c r="F494" s="32">
        <v>65344751030</v>
      </c>
      <c r="G494" s="90">
        <v>0.93</v>
      </c>
      <c r="H494" s="32">
        <v>17625234213</v>
      </c>
      <c r="I494" s="87">
        <v>0.13</v>
      </c>
      <c r="J494" s="32">
        <v>310585891971</v>
      </c>
      <c r="K494" s="89">
        <v>0.86</v>
      </c>
      <c r="L494" s="32">
        <v>75887253145</v>
      </c>
      <c r="M494" s="89">
        <v>0.84</v>
      </c>
      <c r="N494" s="32">
        <v>418</v>
      </c>
      <c r="O494" s="34">
        <v>0.015</v>
      </c>
      <c r="P494" s="34">
        <v>0.034</v>
      </c>
      <c r="Q494" s="32">
        <v>4100</v>
      </c>
      <c r="R494" s="99">
        <v>9.8</v>
      </c>
      <c r="S494" s="32">
        <v>678158</v>
      </c>
      <c r="T494" s="99" t="s">
        <v>2060</v>
      </c>
    </row>
    <row r="495" spans="1:20" ht="15" customHeight="1">
      <c r="A495" s="31">
        <v>482</v>
      </c>
      <c r="B495" s="99" t="s">
        <v>433</v>
      </c>
      <c r="C495" s="99" t="s">
        <v>434</v>
      </c>
      <c r="D495" s="99" t="s">
        <v>23</v>
      </c>
      <c r="E495" s="99" t="s">
        <v>2123</v>
      </c>
      <c r="F495" s="32">
        <v>144789785524</v>
      </c>
      <c r="G495" s="83">
        <v>0.09</v>
      </c>
      <c r="H495" s="32">
        <v>6434817980</v>
      </c>
      <c r="I495" s="83">
        <v>0.08</v>
      </c>
      <c r="J495" s="32">
        <v>670412779662</v>
      </c>
      <c r="K495" s="83">
        <v>0.12</v>
      </c>
      <c r="L495" s="32">
        <v>29754208398</v>
      </c>
      <c r="M495" s="83">
        <v>0</v>
      </c>
      <c r="N495" s="32">
        <v>4634</v>
      </c>
      <c r="O495" s="34">
        <v>0.244</v>
      </c>
      <c r="P495" s="34">
        <v>0.325</v>
      </c>
      <c r="Q495" s="32">
        <v>32900</v>
      </c>
      <c r="R495" s="99">
        <v>7.1</v>
      </c>
      <c r="S495" s="32">
        <v>0</v>
      </c>
      <c r="T495" s="99" t="s">
        <v>3418</v>
      </c>
    </row>
    <row r="496" spans="1:20" ht="15" customHeight="1">
      <c r="A496" s="31">
        <v>483</v>
      </c>
      <c r="B496" s="99" t="s">
        <v>441</v>
      </c>
      <c r="C496" s="99" t="s">
        <v>442</v>
      </c>
      <c r="D496" s="99" t="s">
        <v>23</v>
      </c>
      <c r="E496" s="99" t="s">
        <v>2214</v>
      </c>
      <c r="F496" s="32">
        <v>50230490302</v>
      </c>
      <c r="G496" s="88">
        <v>-0.65</v>
      </c>
      <c r="H496" s="32">
        <v>-23793169454</v>
      </c>
      <c r="I496" s="89">
        <v>-2.56</v>
      </c>
      <c r="J496" s="32">
        <v>223979584584</v>
      </c>
      <c r="K496" s="83">
        <v>-0.64</v>
      </c>
      <c r="L496" s="32">
        <v>-83012245349</v>
      </c>
      <c r="M496" s="83">
        <v>-3.1</v>
      </c>
      <c r="N496" s="32">
        <v>-16625</v>
      </c>
      <c r="O496" s="34">
        <v>-0.159</v>
      </c>
      <c r="P496" s="34">
        <v>-0.856</v>
      </c>
      <c r="Q496" s="32">
        <v>13300</v>
      </c>
      <c r="R496" s="99">
        <v>-0.8</v>
      </c>
      <c r="S496" s="32">
        <v>793</v>
      </c>
      <c r="T496" s="99" t="s">
        <v>3418</v>
      </c>
    </row>
    <row r="497" spans="1:20" ht="15" customHeight="1">
      <c r="A497" s="31">
        <v>484</v>
      </c>
      <c r="B497" s="99" t="s">
        <v>443</v>
      </c>
      <c r="C497" s="99" t="s">
        <v>444</v>
      </c>
      <c r="D497" s="99" t="s">
        <v>23</v>
      </c>
      <c r="E497" s="99" t="s">
        <v>2121</v>
      </c>
      <c r="F497" s="32">
        <v>1482149476706</v>
      </c>
      <c r="G497" s="83">
        <v>0.09</v>
      </c>
      <c r="H497" s="32">
        <v>1645886630</v>
      </c>
      <c r="I497" s="89">
        <v>-0.67</v>
      </c>
      <c r="J497" s="32">
        <v>7977862942832</v>
      </c>
      <c r="K497" s="89">
        <v>0.36</v>
      </c>
      <c r="L497" s="32">
        <v>95572028948</v>
      </c>
      <c r="M497" s="87">
        <v>4.4</v>
      </c>
      <c r="N497" s="32">
        <v>44</v>
      </c>
      <c r="O497" s="34">
        <v>0</v>
      </c>
      <c r="P497" s="34">
        <v>0.001</v>
      </c>
      <c r="Q497" s="32">
        <v>23200</v>
      </c>
      <c r="R497" s="99">
        <v>531.3</v>
      </c>
      <c r="S497" s="32">
        <v>378</v>
      </c>
      <c r="T497" s="99" t="s">
        <v>3418</v>
      </c>
    </row>
    <row r="498" spans="1:20" ht="15" customHeight="1">
      <c r="A498" s="31">
        <v>485</v>
      </c>
      <c r="B498" s="99" t="s">
        <v>3630</v>
      </c>
      <c r="C498" s="99" t="s">
        <v>3631</v>
      </c>
      <c r="D498" s="99" t="s">
        <v>23</v>
      </c>
      <c r="E498" s="99" t="s">
        <v>2127</v>
      </c>
      <c r="F498" s="32">
        <v>0</v>
      </c>
      <c r="G498" s="89" t="s">
        <v>2105</v>
      </c>
      <c r="H498" s="32">
        <v>0</v>
      </c>
      <c r="I498" s="89" t="s">
        <v>2105</v>
      </c>
      <c r="J498" s="32">
        <v>0</v>
      </c>
      <c r="K498" s="89" t="s">
        <v>2105</v>
      </c>
      <c r="L498" s="32">
        <v>0</v>
      </c>
      <c r="M498" s="89" t="s">
        <v>2105</v>
      </c>
      <c r="N498" s="32" t="e">
        <v>#DIV/0!</v>
      </c>
      <c r="O498" s="34">
        <v>0</v>
      </c>
      <c r="P498" s="34">
        <v>0</v>
      </c>
      <c r="Q498" s="32">
        <v>0</v>
      </c>
      <c r="R498" s="99">
        <v>0</v>
      </c>
      <c r="S498" s="32">
        <v>0</v>
      </c>
      <c r="T498" s="99" t="s">
        <v>3418</v>
      </c>
    </row>
    <row r="499" spans="1:20" ht="15" customHeight="1">
      <c r="A499" s="31">
        <v>486</v>
      </c>
      <c r="B499" s="99" t="s">
        <v>545</v>
      </c>
      <c r="C499" s="99" t="s">
        <v>546</v>
      </c>
      <c r="D499" s="99" t="s">
        <v>23</v>
      </c>
      <c r="E499" s="99" t="s">
        <v>2140</v>
      </c>
      <c r="F499" s="32">
        <v>119698777945</v>
      </c>
      <c r="G499" s="90">
        <v>-0.06</v>
      </c>
      <c r="H499" s="32">
        <v>24235154686</v>
      </c>
      <c r="I499" s="89">
        <v>0.09</v>
      </c>
      <c r="J499" s="32">
        <v>478070059492</v>
      </c>
      <c r="K499" s="89">
        <v>0.17</v>
      </c>
      <c r="L499" s="32">
        <v>110902171535</v>
      </c>
      <c r="M499" s="89">
        <v>0.12</v>
      </c>
      <c r="N499" s="32">
        <v>12908</v>
      </c>
      <c r="O499" s="34">
        <v>0.218</v>
      </c>
      <c r="P499" s="34">
        <v>0.278</v>
      </c>
      <c r="Q499" s="32">
        <v>98100</v>
      </c>
      <c r="R499" s="99">
        <v>7.6</v>
      </c>
      <c r="S499" s="32">
        <v>733</v>
      </c>
      <c r="T499" s="99" t="s">
        <v>3418</v>
      </c>
    </row>
    <row r="500" spans="1:20" ht="15" customHeight="1">
      <c r="A500" s="31">
        <v>487</v>
      </c>
      <c r="B500" s="99" t="s">
        <v>455</v>
      </c>
      <c r="C500" s="99" t="s">
        <v>456</v>
      </c>
      <c r="D500" s="99" t="s">
        <v>23</v>
      </c>
      <c r="E500" s="99" t="s">
        <v>2215</v>
      </c>
      <c r="F500" s="32">
        <v>6492057693</v>
      </c>
      <c r="G500" s="83">
        <v>0.42</v>
      </c>
      <c r="H500" s="32">
        <v>-1180404350</v>
      </c>
      <c r="I500" s="89">
        <v>-2.61</v>
      </c>
      <c r="J500" s="32">
        <v>23496072004</v>
      </c>
      <c r="K500" s="88">
        <v>-0.37</v>
      </c>
      <c r="L500" s="32">
        <v>-13488872358</v>
      </c>
      <c r="M500" s="89">
        <v>-5.91</v>
      </c>
      <c r="N500" s="32">
        <v>-6000</v>
      </c>
      <c r="O500" s="86">
        <v>-0.152</v>
      </c>
      <c r="P500" s="86">
        <v>-0.338</v>
      </c>
      <c r="Q500" s="32">
        <v>11400</v>
      </c>
      <c r="R500" s="99">
        <v>-1.9</v>
      </c>
      <c r="S500" s="32">
        <v>42</v>
      </c>
      <c r="T500" s="99" t="s">
        <v>3418</v>
      </c>
    </row>
    <row r="501" spans="1:20" ht="15" customHeight="1">
      <c r="A501" s="31">
        <v>488</v>
      </c>
      <c r="B501" s="99" t="s">
        <v>2303</v>
      </c>
      <c r="C501" s="99" t="s">
        <v>2304</v>
      </c>
      <c r="D501" s="99" t="s">
        <v>23</v>
      </c>
      <c r="E501" s="99" t="s">
        <v>2161</v>
      </c>
      <c r="F501" s="32">
        <v>0</v>
      </c>
      <c r="G501" s="87" t="s">
        <v>2105</v>
      </c>
      <c r="H501" s="32">
        <v>-1074338290</v>
      </c>
      <c r="I501" s="33">
        <v>-0.59</v>
      </c>
      <c r="J501" s="32">
        <v>4224745455</v>
      </c>
      <c r="K501" s="88">
        <v>-0.89</v>
      </c>
      <c r="L501" s="32">
        <v>-7931093583</v>
      </c>
      <c r="M501" s="89">
        <v>-2.6</v>
      </c>
      <c r="N501" s="32">
        <v>-3375</v>
      </c>
      <c r="O501" s="34">
        <v>0</v>
      </c>
      <c r="P501" s="34">
        <v>0</v>
      </c>
      <c r="Q501" s="32">
        <v>5400</v>
      </c>
      <c r="R501" s="99">
        <v>-1.6</v>
      </c>
      <c r="S501" s="32">
        <v>8279</v>
      </c>
      <c r="T501" s="99" t="s">
        <v>3418</v>
      </c>
    </row>
    <row r="502" spans="1:20" ht="15" customHeight="1">
      <c r="A502" s="31">
        <v>489</v>
      </c>
      <c r="B502" s="99" t="s">
        <v>475</v>
      </c>
      <c r="C502" s="99" t="s">
        <v>3014</v>
      </c>
      <c r="D502" s="99" t="s">
        <v>23</v>
      </c>
      <c r="E502" s="99" t="s">
        <v>2185</v>
      </c>
      <c r="F502" s="32">
        <v>49132063</v>
      </c>
      <c r="G502" s="89">
        <v>-0.79</v>
      </c>
      <c r="H502" s="32">
        <v>457184395</v>
      </c>
      <c r="I502" s="88">
        <v>-0.96</v>
      </c>
      <c r="J502" s="32">
        <v>49649469385</v>
      </c>
      <c r="K502" s="89">
        <v>0.35</v>
      </c>
      <c r="L502" s="32">
        <v>25669143350</v>
      </c>
      <c r="M502" s="83">
        <v>-0.34</v>
      </c>
      <c r="N502" s="32">
        <v>796</v>
      </c>
      <c r="O502" s="34">
        <v>0.061</v>
      </c>
      <c r="P502" s="34">
        <v>0.066</v>
      </c>
      <c r="Q502" s="32">
        <v>4300</v>
      </c>
      <c r="R502" s="99">
        <v>5.4</v>
      </c>
      <c r="S502" s="32">
        <v>142202</v>
      </c>
      <c r="T502" s="99" t="s">
        <v>2061</v>
      </c>
    </row>
    <row r="503" spans="1:20" ht="15" customHeight="1">
      <c r="A503" s="31">
        <v>490</v>
      </c>
      <c r="B503" s="99" t="s">
        <v>481</v>
      </c>
      <c r="C503" s="99" t="s">
        <v>482</v>
      </c>
      <c r="D503" s="99" t="s">
        <v>23</v>
      </c>
      <c r="E503" s="99" t="s">
        <v>2219</v>
      </c>
      <c r="F503" s="32">
        <v>39382453676</v>
      </c>
      <c r="G503" s="89">
        <v>-0.38</v>
      </c>
      <c r="H503" s="32">
        <v>-13155856186</v>
      </c>
      <c r="I503" s="89">
        <v>-183.95</v>
      </c>
      <c r="J503" s="32">
        <v>212155023126</v>
      </c>
      <c r="K503" s="83">
        <v>-0.25</v>
      </c>
      <c r="L503" s="32">
        <v>-21096462367</v>
      </c>
      <c r="M503" s="89">
        <v>-7.44</v>
      </c>
      <c r="N503" s="32">
        <v>-2120</v>
      </c>
      <c r="O503" s="34">
        <v>-0.065</v>
      </c>
      <c r="P503" s="34">
        <v>-0.224</v>
      </c>
      <c r="Q503" s="32">
        <v>5300</v>
      </c>
      <c r="R503" s="99">
        <v>-2.5</v>
      </c>
      <c r="S503" s="32">
        <v>6992</v>
      </c>
      <c r="T503" s="99" t="s">
        <v>3418</v>
      </c>
    </row>
    <row r="504" spans="1:20" ht="15" customHeight="1">
      <c r="A504" s="31">
        <v>491</v>
      </c>
      <c r="B504" s="99" t="s">
        <v>2902</v>
      </c>
      <c r="C504" s="99" t="s">
        <v>2903</v>
      </c>
      <c r="D504" s="99" t="s">
        <v>23</v>
      </c>
      <c r="E504" s="99" t="s">
        <v>2113</v>
      </c>
      <c r="F504" s="32">
        <v>458146581907</v>
      </c>
      <c r="G504" s="89">
        <v>4.65</v>
      </c>
      <c r="H504" s="32">
        <v>198111431137</v>
      </c>
      <c r="I504" s="89">
        <v>21.98</v>
      </c>
      <c r="J504" s="32">
        <v>957562661658</v>
      </c>
      <c r="K504" s="89">
        <v>0.5</v>
      </c>
      <c r="L504" s="32">
        <v>330943910768</v>
      </c>
      <c r="M504" s="89">
        <v>0.88</v>
      </c>
      <c r="N504" s="32">
        <v>5469</v>
      </c>
      <c r="O504" s="34">
        <v>0.111</v>
      </c>
      <c r="P504" s="34">
        <v>0.229</v>
      </c>
      <c r="Q504" s="32">
        <v>26800</v>
      </c>
      <c r="R504" s="99">
        <v>4.9</v>
      </c>
      <c r="S504" s="32">
        <v>854287</v>
      </c>
      <c r="T504" s="99" t="s">
        <v>2065</v>
      </c>
    </row>
    <row r="505" spans="1:20" ht="15" customHeight="1">
      <c r="A505" s="31">
        <v>492</v>
      </c>
      <c r="B505" s="99" t="s">
        <v>2821</v>
      </c>
      <c r="C505" s="99" t="s">
        <v>2822</v>
      </c>
      <c r="D505" s="99" t="s">
        <v>23</v>
      </c>
      <c r="E505" s="99" t="s">
        <v>2123</v>
      </c>
      <c r="F505" s="32">
        <v>2905136288079</v>
      </c>
      <c r="G505" s="83">
        <v>-0.1</v>
      </c>
      <c r="H505" s="32">
        <v>290995807723</v>
      </c>
      <c r="I505" s="89">
        <v>-0.24</v>
      </c>
      <c r="J505" s="32">
        <v>10453891259955</v>
      </c>
      <c r="K505" s="87">
        <v>-0.22</v>
      </c>
      <c r="L505" s="32">
        <v>706926803494</v>
      </c>
      <c r="M505" s="89">
        <v>-0.29</v>
      </c>
      <c r="N505" s="32">
        <v>1032</v>
      </c>
      <c r="O505" s="34">
        <v>0.041</v>
      </c>
      <c r="P505" s="34">
        <v>0.087</v>
      </c>
      <c r="Q505" s="32">
        <v>9800</v>
      </c>
      <c r="R505" s="99">
        <v>9.5</v>
      </c>
      <c r="S505" s="32">
        <v>1723</v>
      </c>
      <c r="T505" s="99" t="s">
        <v>3418</v>
      </c>
    </row>
    <row r="506" spans="1:20" ht="15" customHeight="1">
      <c r="A506" s="31">
        <v>493</v>
      </c>
      <c r="B506" s="99" t="s">
        <v>3596</v>
      </c>
      <c r="C506" s="99" t="s">
        <v>3597</v>
      </c>
      <c r="D506" s="99" t="s">
        <v>23</v>
      </c>
      <c r="E506" s="99" t="s">
        <v>2221</v>
      </c>
      <c r="F506" s="32">
        <v>8400713160</v>
      </c>
      <c r="G506" s="83">
        <v>-0.71</v>
      </c>
      <c r="H506" s="32">
        <v>53216251</v>
      </c>
      <c r="I506" s="89">
        <v>-0.91</v>
      </c>
      <c r="J506" s="32">
        <v>106408504740</v>
      </c>
      <c r="K506" s="88">
        <v>-0.67</v>
      </c>
      <c r="L506" s="32">
        <v>2120669921</v>
      </c>
      <c r="M506" s="88">
        <v>-0.86</v>
      </c>
      <c r="N506" s="32">
        <v>76</v>
      </c>
      <c r="O506" s="34">
        <v>0.007</v>
      </c>
      <c r="P506" s="34">
        <v>0.007</v>
      </c>
      <c r="Q506" s="32">
        <v>2800</v>
      </c>
      <c r="R506" s="99">
        <v>37</v>
      </c>
      <c r="S506" s="32">
        <v>218958</v>
      </c>
      <c r="T506" s="99" t="s">
        <v>2061</v>
      </c>
    </row>
    <row r="507" spans="1:20" ht="15" customHeight="1">
      <c r="A507" s="31">
        <v>494</v>
      </c>
      <c r="B507" s="99" t="s">
        <v>3882</v>
      </c>
      <c r="C507" s="99" t="s">
        <v>3883</v>
      </c>
      <c r="D507" s="99" t="s">
        <v>23</v>
      </c>
      <c r="E507" s="99" t="s">
        <v>2140</v>
      </c>
      <c r="F507" s="32">
        <v>0</v>
      </c>
      <c r="G507" s="83" t="s">
        <v>2105</v>
      </c>
      <c r="H507" s="32">
        <v>0</v>
      </c>
      <c r="I507" s="83" t="s">
        <v>2105</v>
      </c>
      <c r="J507" s="32">
        <v>972376957852</v>
      </c>
      <c r="K507" s="83">
        <v>3.71</v>
      </c>
      <c r="L507" s="32">
        <v>42424682368</v>
      </c>
      <c r="M507" s="88">
        <v>2.26</v>
      </c>
      <c r="N507" s="32">
        <v>1689</v>
      </c>
      <c r="O507" s="34">
        <v>0</v>
      </c>
      <c r="P507" s="34">
        <v>0</v>
      </c>
      <c r="Q507" s="32">
        <v>17400</v>
      </c>
      <c r="R507" s="99">
        <v>10.3</v>
      </c>
      <c r="S507" s="32">
        <v>363932</v>
      </c>
      <c r="T507" s="99" t="s">
        <v>3418</v>
      </c>
    </row>
    <row r="508" spans="1:20" ht="15" customHeight="1">
      <c r="A508" s="31">
        <v>495</v>
      </c>
      <c r="B508" s="99" t="s">
        <v>501</v>
      </c>
      <c r="C508" s="99" t="s">
        <v>502</v>
      </c>
      <c r="D508" s="99" t="s">
        <v>23</v>
      </c>
      <c r="E508" s="99" t="s">
        <v>3495</v>
      </c>
      <c r="F508" s="32">
        <v>29137928345</v>
      </c>
      <c r="G508" s="90">
        <v>0.37</v>
      </c>
      <c r="H508" s="32">
        <v>8813924539</v>
      </c>
      <c r="I508" s="89">
        <v>-0.02</v>
      </c>
      <c r="J508" s="32">
        <v>115740968654</v>
      </c>
      <c r="K508" s="83">
        <v>0.33</v>
      </c>
      <c r="L508" s="32">
        <v>42128010104</v>
      </c>
      <c r="M508" s="89">
        <v>-0.24</v>
      </c>
      <c r="N508" s="32">
        <v>1423</v>
      </c>
      <c r="O508" s="34">
        <v>0.072</v>
      </c>
      <c r="P508" s="34">
        <v>0.075</v>
      </c>
      <c r="Q508" s="32">
        <v>10100</v>
      </c>
      <c r="R508" s="99">
        <v>7.1</v>
      </c>
      <c r="S508" s="32">
        <v>35710</v>
      </c>
      <c r="T508" s="99" t="s">
        <v>2061</v>
      </c>
    </row>
    <row r="509" spans="1:20" ht="15" customHeight="1">
      <c r="A509" s="31">
        <v>496</v>
      </c>
      <c r="B509" s="99" t="s">
        <v>505</v>
      </c>
      <c r="C509" s="99" t="s">
        <v>3553</v>
      </c>
      <c r="D509" s="99" t="s">
        <v>23</v>
      </c>
      <c r="E509" s="99" t="s">
        <v>2170</v>
      </c>
      <c r="F509" s="32">
        <v>13304720641</v>
      </c>
      <c r="G509" s="90">
        <v>8.74</v>
      </c>
      <c r="H509" s="32">
        <v>-1952220397</v>
      </c>
      <c r="I509" s="89">
        <v>0.36</v>
      </c>
      <c r="J509" s="32">
        <v>40733943436</v>
      </c>
      <c r="K509" s="88">
        <v>0.53</v>
      </c>
      <c r="L509" s="32">
        <v>-7408853552</v>
      </c>
      <c r="M509" s="87">
        <v>0.3</v>
      </c>
      <c r="N509" s="32">
        <v>-1381</v>
      </c>
      <c r="O509" s="34">
        <v>-0.067</v>
      </c>
      <c r="P509" s="34">
        <v>-0.185</v>
      </c>
      <c r="Q509" s="32">
        <v>2900</v>
      </c>
      <c r="R509" s="99">
        <v>-2.1</v>
      </c>
      <c r="S509" s="32">
        <v>0</v>
      </c>
      <c r="T509" s="99" t="s">
        <v>3418</v>
      </c>
    </row>
    <row r="510" spans="1:20" ht="15" customHeight="1">
      <c r="A510" s="31">
        <v>497</v>
      </c>
      <c r="B510" s="99" t="s">
        <v>511</v>
      </c>
      <c r="C510" s="99" t="s">
        <v>512</v>
      </c>
      <c r="D510" s="99" t="s">
        <v>23</v>
      </c>
      <c r="E510" s="99" t="s">
        <v>2185</v>
      </c>
      <c r="F510" s="32">
        <v>12166992703</v>
      </c>
      <c r="G510" s="90">
        <v>0.36</v>
      </c>
      <c r="H510" s="32">
        <v>1600377104</v>
      </c>
      <c r="I510" s="89">
        <v>-0.14</v>
      </c>
      <c r="J510" s="32">
        <v>102424106133</v>
      </c>
      <c r="K510" s="89">
        <v>0.06</v>
      </c>
      <c r="L510" s="32">
        <v>16377929633</v>
      </c>
      <c r="M510" s="89">
        <v>0.25</v>
      </c>
      <c r="N510" s="32">
        <v>1412</v>
      </c>
      <c r="O510" s="34">
        <v>0.071</v>
      </c>
      <c r="P510" s="34">
        <v>0.095</v>
      </c>
      <c r="Q510" s="32">
        <v>9600</v>
      </c>
      <c r="R510" s="99">
        <v>6.8</v>
      </c>
      <c r="S510" s="32">
        <v>588</v>
      </c>
      <c r="T510" s="99" t="s">
        <v>3418</v>
      </c>
    </row>
    <row r="511" spans="1:20" ht="15" customHeight="1">
      <c r="A511" s="31">
        <v>498</v>
      </c>
      <c r="B511" s="99" t="s">
        <v>513</v>
      </c>
      <c r="C511" s="99" t="s">
        <v>514</v>
      </c>
      <c r="D511" s="99" t="s">
        <v>23</v>
      </c>
      <c r="E511" s="99" t="s">
        <v>2185</v>
      </c>
      <c r="F511" s="32">
        <v>4964177869</v>
      </c>
      <c r="G511" s="90">
        <v>-0.31</v>
      </c>
      <c r="H511" s="32">
        <v>-629200432</v>
      </c>
      <c r="I511" s="89">
        <v>-3.12</v>
      </c>
      <c r="J511" s="32">
        <v>51974954028</v>
      </c>
      <c r="K511" s="83">
        <v>-0.14</v>
      </c>
      <c r="L511" s="32">
        <v>1857003292</v>
      </c>
      <c r="M511" s="89">
        <v>-0.62</v>
      </c>
      <c r="N511" s="32">
        <v>1011</v>
      </c>
      <c r="O511" s="34">
        <v>0.032</v>
      </c>
      <c r="P511" s="34">
        <v>0.045</v>
      </c>
      <c r="Q511" s="32">
        <v>27800</v>
      </c>
      <c r="R511" s="99">
        <v>27.5</v>
      </c>
      <c r="S511" s="32">
        <v>0</v>
      </c>
      <c r="T511" s="99" t="s">
        <v>3418</v>
      </c>
    </row>
    <row r="512" spans="1:20" ht="15" customHeight="1">
      <c r="A512" s="31">
        <v>499</v>
      </c>
      <c r="B512" s="99" t="s">
        <v>519</v>
      </c>
      <c r="C512" s="99" t="s">
        <v>520</v>
      </c>
      <c r="D512" s="99" t="s">
        <v>23</v>
      </c>
      <c r="E512" s="99" t="s">
        <v>2185</v>
      </c>
      <c r="F512" s="32">
        <v>33452436203</v>
      </c>
      <c r="G512" s="88">
        <v>-0.56</v>
      </c>
      <c r="H512" s="32">
        <v>3102940800</v>
      </c>
      <c r="I512" s="89">
        <v>0.66</v>
      </c>
      <c r="J512" s="32">
        <v>970984046179</v>
      </c>
      <c r="K512" s="83">
        <v>0.27</v>
      </c>
      <c r="L512" s="32">
        <v>76073814236</v>
      </c>
      <c r="M512" s="89">
        <v>0.5</v>
      </c>
      <c r="N512" s="32">
        <v>5000</v>
      </c>
      <c r="O512" s="34">
        <v>0.11</v>
      </c>
      <c r="P512" s="34">
        <v>0.21</v>
      </c>
      <c r="Q512" s="32">
        <v>21000</v>
      </c>
      <c r="R512" s="99">
        <v>4</v>
      </c>
      <c r="S512" s="32">
        <v>2620</v>
      </c>
      <c r="T512" s="99" t="s">
        <v>3418</v>
      </c>
    </row>
    <row r="513" spans="1:20" ht="15" customHeight="1">
      <c r="A513" s="31">
        <v>500</v>
      </c>
      <c r="B513" s="99" t="s">
        <v>3189</v>
      </c>
      <c r="C513" s="99" t="s">
        <v>3190</v>
      </c>
      <c r="D513" s="99" t="s">
        <v>23</v>
      </c>
      <c r="E513" s="99" t="s">
        <v>2107</v>
      </c>
      <c r="F513" s="32">
        <v>61862532441</v>
      </c>
      <c r="G513" s="83">
        <v>-0.8</v>
      </c>
      <c r="H513" s="32">
        <v>-35386357558</v>
      </c>
      <c r="I513" s="89">
        <v>-2.18</v>
      </c>
      <c r="J513" s="32">
        <v>660207593127</v>
      </c>
      <c r="K513" s="89">
        <v>-0.49</v>
      </c>
      <c r="L513" s="32">
        <v>10619446051</v>
      </c>
      <c r="M513" s="83">
        <v>-0.97</v>
      </c>
      <c r="N513" s="32">
        <v>103</v>
      </c>
      <c r="O513" s="34">
        <v>0.004</v>
      </c>
      <c r="P513" s="34">
        <v>0.006</v>
      </c>
      <c r="Q513" s="32">
        <v>11000</v>
      </c>
      <c r="R513" s="99">
        <v>106.7</v>
      </c>
      <c r="S513" s="32">
        <v>168338</v>
      </c>
      <c r="T513" s="99" t="s">
        <v>2061</v>
      </c>
    </row>
    <row r="514" spans="1:20" ht="15" customHeight="1">
      <c r="A514" s="31">
        <v>501</v>
      </c>
      <c r="B514" s="99" t="s">
        <v>537</v>
      </c>
      <c r="C514" s="99" t="s">
        <v>538</v>
      </c>
      <c r="D514" s="99" t="s">
        <v>23</v>
      </c>
      <c r="E514" s="99" t="s">
        <v>2217</v>
      </c>
      <c r="F514" s="32">
        <v>795000000</v>
      </c>
      <c r="G514" s="83">
        <v>0</v>
      </c>
      <c r="H514" s="32">
        <v>-146902284</v>
      </c>
      <c r="I514" s="89">
        <v>-0.45</v>
      </c>
      <c r="J514" s="32">
        <v>38336079373</v>
      </c>
      <c r="K514" s="83">
        <v>-0.63</v>
      </c>
      <c r="L514" s="32">
        <v>17722742</v>
      </c>
      <c r="M514" s="83">
        <v>-0.99</v>
      </c>
      <c r="N514" s="32">
        <v>1</v>
      </c>
      <c r="O514" s="34">
        <v>0</v>
      </c>
      <c r="P514" s="34">
        <v>0</v>
      </c>
      <c r="Q514" s="32">
        <v>1700</v>
      </c>
      <c r="R514" s="99">
        <v>2370.8</v>
      </c>
      <c r="S514" s="32">
        <v>230640</v>
      </c>
      <c r="T514" s="99" t="s">
        <v>2061</v>
      </c>
    </row>
    <row r="515" spans="1:20" ht="15" customHeight="1">
      <c r="A515" s="31">
        <v>502</v>
      </c>
      <c r="B515" s="99" t="s">
        <v>555</v>
      </c>
      <c r="C515" s="99" t="s">
        <v>556</v>
      </c>
      <c r="D515" s="99" t="s">
        <v>23</v>
      </c>
      <c r="E515" s="99" t="s">
        <v>2131</v>
      </c>
      <c r="F515" s="32">
        <v>163527203235</v>
      </c>
      <c r="G515" s="87">
        <v>0.17</v>
      </c>
      <c r="H515" s="32">
        <v>9308207112</v>
      </c>
      <c r="I515" s="83">
        <v>2.88</v>
      </c>
      <c r="J515" s="32">
        <v>648016484777</v>
      </c>
      <c r="K515" s="83">
        <v>0.17</v>
      </c>
      <c r="L515" s="32">
        <v>28087479561</v>
      </c>
      <c r="M515" s="88">
        <v>1.08</v>
      </c>
      <c r="N515" s="32">
        <v>2947</v>
      </c>
      <c r="O515" s="34">
        <v>0.101</v>
      </c>
      <c r="P515" s="34">
        <v>0.16</v>
      </c>
      <c r="Q515" s="32">
        <v>28000</v>
      </c>
      <c r="R515" s="99">
        <v>9.5</v>
      </c>
      <c r="S515" s="32">
        <v>137</v>
      </c>
      <c r="T515" s="99" t="s">
        <v>3418</v>
      </c>
    </row>
    <row r="516" spans="1:20" ht="15" customHeight="1">
      <c r="A516" s="31">
        <v>503</v>
      </c>
      <c r="B516" s="99" t="s">
        <v>3554</v>
      </c>
      <c r="C516" s="99" t="s">
        <v>3555</v>
      </c>
      <c r="D516" s="99" t="s">
        <v>23</v>
      </c>
      <c r="E516" s="99" t="s">
        <v>3495</v>
      </c>
      <c r="F516" s="32">
        <v>41460021394</v>
      </c>
      <c r="G516" s="90">
        <v>0.15</v>
      </c>
      <c r="H516" s="32">
        <v>3167940664</v>
      </c>
      <c r="I516" s="83">
        <v>0.35</v>
      </c>
      <c r="J516" s="32">
        <v>173844675731</v>
      </c>
      <c r="K516" s="89">
        <v>0.09</v>
      </c>
      <c r="L516" s="32">
        <v>17464192789</v>
      </c>
      <c r="M516" s="83">
        <v>-0.21</v>
      </c>
      <c r="N516" s="32">
        <v>1444</v>
      </c>
      <c r="O516" s="34">
        <v>0.068</v>
      </c>
      <c r="P516" s="34">
        <v>0.074</v>
      </c>
      <c r="Q516" s="32">
        <v>13000</v>
      </c>
      <c r="R516" s="99">
        <v>9</v>
      </c>
      <c r="S516" s="32">
        <v>3598</v>
      </c>
      <c r="T516" s="99" t="s">
        <v>3418</v>
      </c>
    </row>
    <row r="517" spans="1:20" ht="15" customHeight="1">
      <c r="A517" s="31">
        <v>504</v>
      </c>
      <c r="B517" s="99" t="s">
        <v>2298</v>
      </c>
      <c r="C517" s="99" t="s">
        <v>3399</v>
      </c>
      <c r="D517" s="99" t="s">
        <v>23</v>
      </c>
      <c r="E517" s="99" t="s">
        <v>2219</v>
      </c>
      <c r="F517" s="32">
        <v>45307437871</v>
      </c>
      <c r="G517" s="90">
        <v>-0.1</v>
      </c>
      <c r="H517" s="32">
        <v>-758071439</v>
      </c>
      <c r="I517" s="83">
        <v>-1.58</v>
      </c>
      <c r="J517" s="32">
        <v>306553081512</v>
      </c>
      <c r="K517" s="89">
        <v>0.26</v>
      </c>
      <c r="L517" s="32">
        <v>15783350494</v>
      </c>
      <c r="M517" s="89">
        <v>-0.53</v>
      </c>
      <c r="N517" s="32">
        <v>597</v>
      </c>
      <c r="O517" s="34">
        <v>0.025</v>
      </c>
      <c r="P517" s="34">
        <v>0.048</v>
      </c>
      <c r="Q517" s="32">
        <v>38000</v>
      </c>
      <c r="R517" s="99">
        <v>63.7</v>
      </c>
      <c r="S517" s="32">
        <v>153110</v>
      </c>
      <c r="T517" s="99" t="s">
        <v>2061</v>
      </c>
    </row>
    <row r="518" spans="1:20" ht="15" customHeight="1">
      <c r="A518" s="31">
        <v>505</v>
      </c>
      <c r="B518" s="99" t="s">
        <v>567</v>
      </c>
      <c r="C518" s="99" t="s">
        <v>568</v>
      </c>
      <c r="D518" s="99" t="s">
        <v>23</v>
      </c>
      <c r="E518" s="99" t="s">
        <v>2218</v>
      </c>
      <c r="F518" s="32">
        <v>51955593738</v>
      </c>
      <c r="G518" s="89">
        <v>-0.2</v>
      </c>
      <c r="H518" s="32">
        <v>6499297933</v>
      </c>
      <c r="I518" s="89">
        <v>-0.86</v>
      </c>
      <c r="J518" s="32">
        <v>645584136250</v>
      </c>
      <c r="K518" s="88">
        <v>2.84</v>
      </c>
      <c r="L518" s="32">
        <v>25844426894</v>
      </c>
      <c r="M518" s="87">
        <v>-0.55</v>
      </c>
      <c r="N518" s="32">
        <v>2557</v>
      </c>
      <c r="O518" s="34">
        <v>0.083</v>
      </c>
      <c r="P518" s="34">
        <v>0.148</v>
      </c>
      <c r="Q518" s="32">
        <v>22500</v>
      </c>
      <c r="R518" s="99">
        <v>8.8</v>
      </c>
      <c r="S518" s="32">
        <v>39</v>
      </c>
      <c r="T518" s="99" t="s">
        <v>3418</v>
      </c>
    </row>
    <row r="519" spans="1:20" ht="15" customHeight="1">
      <c r="A519" s="31">
        <v>506</v>
      </c>
      <c r="B519" s="99" t="s">
        <v>3598</v>
      </c>
      <c r="C519" s="99" t="s">
        <v>3599</v>
      </c>
      <c r="D519" s="99" t="s">
        <v>23</v>
      </c>
      <c r="E519" s="99" t="s">
        <v>2170</v>
      </c>
      <c r="F519" s="32">
        <v>674549140001</v>
      </c>
      <c r="G519" s="87">
        <v>25.88</v>
      </c>
      <c r="H519" s="32">
        <v>968621652</v>
      </c>
      <c r="I519" s="89">
        <v>0.36</v>
      </c>
      <c r="J519" s="32">
        <v>2512608336310</v>
      </c>
      <c r="K519" s="89">
        <v>26.69</v>
      </c>
      <c r="L519" s="32">
        <v>22093898138</v>
      </c>
      <c r="M519" s="83">
        <v>3.14</v>
      </c>
      <c r="N519" s="32">
        <v>1350</v>
      </c>
      <c r="O519" s="34">
        <v>0.019</v>
      </c>
      <c r="P519" s="34">
        <v>0.058</v>
      </c>
      <c r="Q519" s="32">
        <v>44400</v>
      </c>
      <c r="R519" s="99">
        <v>32.9</v>
      </c>
      <c r="S519" s="32">
        <v>0</v>
      </c>
      <c r="T519" s="99" t="s">
        <v>3418</v>
      </c>
    </row>
    <row r="520" spans="1:20" ht="15" customHeight="1">
      <c r="A520" s="31">
        <v>507</v>
      </c>
      <c r="B520" s="99" t="s">
        <v>573</v>
      </c>
      <c r="C520" s="99" t="s">
        <v>574</v>
      </c>
      <c r="D520" s="99" t="s">
        <v>23</v>
      </c>
      <c r="E520" s="99" t="s">
        <v>2219</v>
      </c>
      <c r="F520" s="32">
        <v>44622363457</v>
      </c>
      <c r="G520" s="89">
        <v>-0.2</v>
      </c>
      <c r="H520" s="32">
        <v>4373624225</v>
      </c>
      <c r="I520" s="89">
        <v>-0.38</v>
      </c>
      <c r="J520" s="32">
        <v>275506371358</v>
      </c>
      <c r="K520" s="89">
        <v>0.23</v>
      </c>
      <c r="L520" s="32">
        <v>40880046161</v>
      </c>
      <c r="M520" s="89">
        <v>0.57</v>
      </c>
      <c r="N520" s="32">
        <v>4490</v>
      </c>
      <c r="O520" s="34">
        <v>0.23</v>
      </c>
      <c r="P520" s="34">
        <v>0.347</v>
      </c>
      <c r="Q520" s="32">
        <v>22000</v>
      </c>
      <c r="R520" s="99">
        <v>4.9</v>
      </c>
      <c r="S520" s="32">
        <v>13201</v>
      </c>
      <c r="T520" s="99" t="s">
        <v>3418</v>
      </c>
    </row>
    <row r="521" spans="1:20" ht="15" customHeight="1">
      <c r="A521" s="31">
        <v>508</v>
      </c>
      <c r="B521" s="99" t="s">
        <v>593</v>
      </c>
      <c r="C521" s="99" t="s">
        <v>594</v>
      </c>
      <c r="D521" s="99" t="s">
        <v>23</v>
      </c>
      <c r="E521" s="99" t="s">
        <v>3492</v>
      </c>
      <c r="F521" s="32">
        <v>14612851029</v>
      </c>
      <c r="G521" s="83">
        <v>0.27</v>
      </c>
      <c r="H521" s="32">
        <v>-213150768</v>
      </c>
      <c r="I521" s="89">
        <v>0.75</v>
      </c>
      <c r="J521" s="32">
        <v>154688511965</v>
      </c>
      <c r="K521" s="83">
        <v>0.18</v>
      </c>
      <c r="L521" s="32">
        <v>11185991331</v>
      </c>
      <c r="M521" s="89">
        <v>1.13</v>
      </c>
      <c r="N521" s="32">
        <v>2800</v>
      </c>
      <c r="O521" s="34">
        <v>0.1</v>
      </c>
      <c r="P521" s="34">
        <v>0.15</v>
      </c>
      <c r="Q521" s="32">
        <v>15400</v>
      </c>
      <c r="R521" s="99">
        <v>6</v>
      </c>
      <c r="S521" s="32">
        <v>875</v>
      </c>
      <c r="T521" s="99" t="s">
        <v>3418</v>
      </c>
    </row>
    <row r="522" spans="1:20" ht="15" customHeight="1">
      <c r="A522" s="31">
        <v>509</v>
      </c>
      <c r="B522" s="99" t="s">
        <v>609</v>
      </c>
      <c r="C522" s="99" t="s">
        <v>2220</v>
      </c>
      <c r="D522" s="99" t="s">
        <v>23</v>
      </c>
      <c r="E522" s="99" t="s">
        <v>3492</v>
      </c>
      <c r="F522" s="32">
        <v>158392477500</v>
      </c>
      <c r="G522" s="89">
        <v>0.67</v>
      </c>
      <c r="H522" s="32">
        <v>463666790</v>
      </c>
      <c r="I522" s="89">
        <v>0.09</v>
      </c>
      <c r="J522" s="32">
        <v>1142886046242</v>
      </c>
      <c r="K522" s="89">
        <v>1.54</v>
      </c>
      <c r="L522" s="32">
        <v>15219805511</v>
      </c>
      <c r="M522" s="83">
        <v>16.22</v>
      </c>
      <c r="N522" s="32">
        <v>4906</v>
      </c>
      <c r="O522" s="34">
        <v>0.084</v>
      </c>
      <c r="P522" s="34">
        <v>0.26</v>
      </c>
      <c r="Q522" s="32">
        <v>26000</v>
      </c>
      <c r="R522" s="99">
        <v>5.3</v>
      </c>
      <c r="S522" s="32">
        <v>8537</v>
      </c>
      <c r="T522" s="99" t="s">
        <v>3418</v>
      </c>
    </row>
    <row r="523" spans="1:20" ht="15" customHeight="1">
      <c r="A523" s="31">
        <v>510</v>
      </c>
      <c r="B523" s="99" t="s">
        <v>621</v>
      </c>
      <c r="C523" s="99" t="s">
        <v>622</v>
      </c>
      <c r="D523" s="99" t="s">
        <v>23</v>
      </c>
      <c r="E523" s="99" t="s">
        <v>2107</v>
      </c>
      <c r="F523" s="32">
        <v>3159964322</v>
      </c>
      <c r="G523" s="88">
        <v>-0.83</v>
      </c>
      <c r="H523" s="32">
        <v>4044139152</v>
      </c>
      <c r="I523" s="89">
        <v>-0.73</v>
      </c>
      <c r="J523" s="32">
        <v>9614792610</v>
      </c>
      <c r="K523" s="83">
        <v>-0.73</v>
      </c>
      <c r="L523" s="32">
        <v>-4483728390</v>
      </c>
      <c r="M523" s="83">
        <v>-1.2</v>
      </c>
      <c r="N523" s="32">
        <v>145</v>
      </c>
      <c r="O523" s="34">
        <v>0</v>
      </c>
      <c r="P523" s="34">
        <v>0</v>
      </c>
      <c r="Q523" s="32">
        <v>6300</v>
      </c>
      <c r="R523" s="99">
        <v>43.3</v>
      </c>
      <c r="S523" s="32">
        <v>28034</v>
      </c>
      <c r="T523" s="99" t="s">
        <v>2061</v>
      </c>
    </row>
    <row r="524" spans="1:20" ht="15" customHeight="1">
      <c r="A524" s="31">
        <v>511</v>
      </c>
      <c r="B524" s="99" t="s">
        <v>623</v>
      </c>
      <c r="C524" s="99" t="s">
        <v>624</v>
      </c>
      <c r="D524" s="99" t="s">
        <v>23</v>
      </c>
      <c r="E524" s="99" t="s">
        <v>2104</v>
      </c>
      <c r="F524" s="32">
        <v>53189265112</v>
      </c>
      <c r="G524" s="83">
        <v>0.07</v>
      </c>
      <c r="H524" s="32">
        <v>1866489317</v>
      </c>
      <c r="I524" s="89">
        <v>1.51</v>
      </c>
      <c r="J524" s="32">
        <v>286308851114</v>
      </c>
      <c r="K524" s="89">
        <v>0.34</v>
      </c>
      <c r="L524" s="32">
        <v>11434209657</v>
      </c>
      <c r="M524" s="89">
        <v>3.39</v>
      </c>
      <c r="N524" s="32">
        <v>1742</v>
      </c>
      <c r="O524" s="34">
        <v>0.077</v>
      </c>
      <c r="P524" s="34">
        <v>0.141</v>
      </c>
      <c r="Q524" s="32">
        <v>10800</v>
      </c>
      <c r="R524" s="99">
        <v>6.2</v>
      </c>
      <c r="S524" s="32">
        <v>829</v>
      </c>
      <c r="T524" s="99" t="s">
        <v>3418</v>
      </c>
    </row>
    <row r="525" spans="1:20" ht="15" customHeight="1">
      <c r="A525" s="31">
        <v>512</v>
      </c>
      <c r="B525" s="99" t="s">
        <v>631</v>
      </c>
      <c r="C525" s="99" t="s">
        <v>3811</v>
      </c>
      <c r="D525" s="99" t="s">
        <v>23</v>
      </c>
      <c r="E525" s="99" t="s">
        <v>2167</v>
      </c>
      <c r="F525" s="32">
        <v>14423981691</v>
      </c>
      <c r="G525" s="89">
        <v>-0.06</v>
      </c>
      <c r="H525" s="32">
        <v>71268793</v>
      </c>
      <c r="I525" s="89">
        <v>-0.46</v>
      </c>
      <c r="J525" s="32">
        <v>69693924887</v>
      </c>
      <c r="K525" s="89">
        <v>-0.05</v>
      </c>
      <c r="L525" s="32">
        <v>573290115</v>
      </c>
      <c r="M525" s="87">
        <v>-0.23</v>
      </c>
      <c r="N525" s="32">
        <v>284</v>
      </c>
      <c r="O525" s="34">
        <v>0.013</v>
      </c>
      <c r="P525" s="34">
        <v>0.014</v>
      </c>
      <c r="Q525" s="32">
        <v>4600</v>
      </c>
      <c r="R525" s="99">
        <v>16.2</v>
      </c>
      <c r="S525" s="32">
        <v>102</v>
      </c>
      <c r="T525" s="99" t="s">
        <v>3418</v>
      </c>
    </row>
    <row r="526" spans="1:20" ht="15" customHeight="1">
      <c r="A526" s="31">
        <v>513</v>
      </c>
      <c r="B526" s="99" t="s">
        <v>633</v>
      </c>
      <c r="C526" s="99" t="s">
        <v>634</v>
      </c>
      <c r="D526" s="99" t="s">
        <v>23</v>
      </c>
      <c r="E526" s="99" t="s">
        <v>2221</v>
      </c>
      <c r="F526" s="32">
        <v>51945347514</v>
      </c>
      <c r="G526" s="83">
        <v>-0.05</v>
      </c>
      <c r="H526" s="32">
        <v>372663517</v>
      </c>
      <c r="I526" s="89">
        <v>-0.92</v>
      </c>
      <c r="J526" s="32">
        <v>240883732558</v>
      </c>
      <c r="K526" s="89">
        <v>-0.07</v>
      </c>
      <c r="L526" s="32">
        <v>-1274940683</v>
      </c>
      <c r="M526" s="89">
        <v>-1.04</v>
      </c>
      <c r="N526" s="32">
        <v>-101</v>
      </c>
      <c r="O526" s="34">
        <v>-0.006</v>
      </c>
      <c r="P526" s="34">
        <v>-0.008</v>
      </c>
      <c r="Q526" s="32">
        <v>4600</v>
      </c>
      <c r="R526" s="99">
        <v>-45.7</v>
      </c>
      <c r="S526" s="32">
        <v>39287</v>
      </c>
      <c r="T526" s="99" t="s">
        <v>2061</v>
      </c>
    </row>
    <row r="527" spans="1:20" ht="15" customHeight="1">
      <c r="A527" s="31">
        <v>514</v>
      </c>
      <c r="B527" s="99" t="s">
        <v>643</v>
      </c>
      <c r="C527" s="99" t="s">
        <v>644</v>
      </c>
      <c r="D527" s="99" t="s">
        <v>23</v>
      </c>
      <c r="E527" s="99" t="s">
        <v>2185</v>
      </c>
      <c r="F527" s="32">
        <v>2659181269</v>
      </c>
      <c r="G527" s="83">
        <v>-0.82</v>
      </c>
      <c r="H527" s="32">
        <v>-81869930</v>
      </c>
      <c r="I527" s="87">
        <v>-1.13</v>
      </c>
      <c r="J527" s="32">
        <v>27574729863</v>
      </c>
      <c r="K527" s="83">
        <v>-0.41</v>
      </c>
      <c r="L527" s="32">
        <v>847711565</v>
      </c>
      <c r="M527" s="89">
        <v>-0.63</v>
      </c>
      <c r="N527" s="32">
        <v>847</v>
      </c>
      <c r="O527" s="34">
        <v>0.039</v>
      </c>
      <c r="P527" s="34">
        <v>0.053</v>
      </c>
      <c r="Q527" s="32">
        <v>35000</v>
      </c>
      <c r="R527" s="99">
        <v>41.3</v>
      </c>
      <c r="S527" s="32">
        <v>26</v>
      </c>
      <c r="T527" s="99" t="s">
        <v>3418</v>
      </c>
    </row>
    <row r="528" spans="1:20" ht="15" customHeight="1">
      <c r="A528" s="31">
        <v>515</v>
      </c>
      <c r="B528" s="99" t="s">
        <v>649</v>
      </c>
      <c r="C528" s="99" t="s">
        <v>650</v>
      </c>
      <c r="D528" s="99" t="s">
        <v>23</v>
      </c>
      <c r="E528" s="99" t="s">
        <v>3491</v>
      </c>
      <c r="F528" s="32">
        <v>38940122698</v>
      </c>
      <c r="G528" s="89">
        <v>-0.41</v>
      </c>
      <c r="H528" s="32">
        <v>9888611210</v>
      </c>
      <c r="I528" s="89">
        <v>-0.53</v>
      </c>
      <c r="J528" s="32">
        <v>174449264969</v>
      </c>
      <c r="K528" s="83">
        <v>0.01</v>
      </c>
      <c r="L528" s="32">
        <v>42563512955</v>
      </c>
      <c r="M528" s="89">
        <v>-0.48</v>
      </c>
      <c r="N528" s="32">
        <v>3566</v>
      </c>
      <c r="O528" s="34">
        <v>0.186</v>
      </c>
      <c r="P528" s="34">
        <v>0.229</v>
      </c>
      <c r="Q528" s="32">
        <v>48500</v>
      </c>
      <c r="R528" s="99">
        <v>13.6</v>
      </c>
      <c r="S528" s="32">
        <v>53</v>
      </c>
      <c r="T528" s="99" t="s">
        <v>3418</v>
      </c>
    </row>
    <row r="529" spans="1:20" ht="15" customHeight="1">
      <c r="A529" s="31">
        <v>516</v>
      </c>
      <c r="B529" s="99" t="s">
        <v>653</v>
      </c>
      <c r="C529" s="99" t="s">
        <v>654</v>
      </c>
      <c r="D529" s="99" t="s">
        <v>23</v>
      </c>
      <c r="E529" s="99" t="s">
        <v>2112</v>
      </c>
      <c r="F529" s="32">
        <v>215029702836</v>
      </c>
      <c r="G529" s="83">
        <v>-0.11</v>
      </c>
      <c r="H529" s="32">
        <v>10502271456</v>
      </c>
      <c r="I529" s="88">
        <v>-0.32</v>
      </c>
      <c r="J529" s="32">
        <v>1428804304661</v>
      </c>
      <c r="K529" s="89">
        <v>0.43</v>
      </c>
      <c r="L529" s="32">
        <v>47516563577</v>
      </c>
      <c r="M529" s="89">
        <v>-0.39</v>
      </c>
      <c r="N529" s="32">
        <v>2890</v>
      </c>
      <c r="O529" s="34">
        <v>0.04</v>
      </c>
      <c r="P529" s="34">
        <v>0.088</v>
      </c>
      <c r="Q529" s="32">
        <v>68500</v>
      </c>
      <c r="R529" s="99">
        <v>23.7</v>
      </c>
      <c r="S529" s="32">
        <v>538</v>
      </c>
      <c r="T529" s="99" t="s">
        <v>3418</v>
      </c>
    </row>
    <row r="530" spans="1:20" ht="15" customHeight="1">
      <c r="A530" s="31">
        <v>517</v>
      </c>
      <c r="B530" s="99" t="s">
        <v>661</v>
      </c>
      <c r="C530" s="99" t="s">
        <v>662</v>
      </c>
      <c r="D530" s="99" t="s">
        <v>23</v>
      </c>
      <c r="E530" s="99" t="s">
        <v>2123</v>
      </c>
      <c r="F530" s="32">
        <v>28640517776</v>
      </c>
      <c r="G530" s="89">
        <v>-0.25</v>
      </c>
      <c r="H530" s="32">
        <v>8046309087</v>
      </c>
      <c r="I530" s="89">
        <v>-0.35</v>
      </c>
      <c r="J530" s="32">
        <v>167642929930</v>
      </c>
      <c r="K530" s="89">
        <v>-0.03</v>
      </c>
      <c r="L530" s="32">
        <v>52732070529</v>
      </c>
      <c r="M530" s="89">
        <v>-0.03</v>
      </c>
      <c r="N530" s="32">
        <v>2496</v>
      </c>
      <c r="O530" s="34">
        <v>0.147</v>
      </c>
      <c r="P530" s="34">
        <v>0.164</v>
      </c>
      <c r="Q530" s="32">
        <v>34700</v>
      </c>
      <c r="R530" s="99">
        <v>13.9</v>
      </c>
      <c r="S530" s="32">
        <v>582</v>
      </c>
      <c r="T530" s="99" t="s">
        <v>3418</v>
      </c>
    </row>
    <row r="531" spans="1:20" ht="15" customHeight="1">
      <c r="A531" s="31">
        <v>518</v>
      </c>
      <c r="B531" s="99" t="s">
        <v>2223</v>
      </c>
      <c r="C531" s="99" t="s">
        <v>3370</v>
      </c>
      <c r="D531" s="99" t="s">
        <v>23</v>
      </c>
      <c r="E531" s="99" t="s">
        <v>2224</v>
      </c>
      <c r="F531" s="32">
        <v>14217139076</v>
      </c>
      <c r="G531" s="87">
        <v>-0.21</v>
      </c>
      <c r="H531" s="32">
        <v>28657412</v>
      </c>
      <c r="I531" s="83">
        <v>-0.68</v>
      </c>
      <c r="J531" s="32">
        <v>231529213734</v>
      </c>
      <c r="K531" s="89">
        <v>4.41</v>
      </c>
      <c r="L531" s="32">
        <v>732269711</v>
      </c>
      <c r="M531" s="89">
        <v>-0.66</v>
      </c>
      <c r="N531" s="32">
        <v>119</v>
      </c>
      <c r="O531" s="34">
        <v>0.005</v>
      </c>
      <c r="P531" s="34">
        <v>0.01</v>
      </c>
      <c r="Q531" s="32">
        <v>6800</v>
      </c>
      <c r="R531" s="99">
        <v>57</v>
      </c>
      <c r="S531" s="32">
        <v>147</v>
      </c>
      <c r="T531" s="99" t="s">
        <v>3418</v>
      </c>
    </row>
    <row r="532" spans="1:20" ht="15" customHeight="1">
      <c r="A532" s="31">
        <v>519</v>
      </c>
      <c r="B532" s="99" t="s">
        <v>669</v>
      </c>
      <c r="C532" s="99" t="s">
        <v>670</v>
      </c>
      <c r="D532" s="99" t="s">
        <v>23</v>
      </c>
      <c r="E532" s="99" t="s">
        <v>2225</v>
      </c>
      <c r="F532" s="32">
        <v>719685907836</v>
      </c>
      <c r="G532" s="89">
        <v>-0.18</v>
      </c>
      <c r="H532" s="32">
        <v>20893177246</v>
      </c>
      <c r="I532" s="88">
        <v>0.73</v>
      </c>
      <c r="J532" s="32">
        <v>3589931022140</v>
      </c>
      <c r="K532" s="89">
        <v>0.05</v>
      </c>
      <c r="L532" s="32">
        <v>53189432503</v>
      </c>
      <c r="M532" s="89">
        <v>-0.31</v>
      </c>
      <c r="N532" s="32">
        <v>2094</v>
      </c>
      <c r="O532" s="34">
        <v>0.02</v>
      </c>
      <c r="P532" s="34">
        <v>0.145</v>
      </c>
      <c r="Q532" s="32">
        <v>11100</v>
      </c>
      <c r="R532" s="99">
        <v>5.3</v>
      </c>
      <c r="S532" s="32">
        <v>17409</v>
      </c>
      <c r="T532" s="99" t="s">
        <v>3418</v>
      </c>
    </row>
    <row r="533" spans="1:20" ht="15" customHeight="1">
      <c r="A533" s="31">
        <v>520</v>
      </c>
      <c r="B533" s="99" t="s">
        <v>671</v>
      </c>
      <c r="C533" s="99" t="s">
        <v>672</v>
      </c>
      <c r="D533" s="99" t="s">
        <v>23</v>
      </c>
      <c r="E533" s="99" t="s">
        <v>2108</v>
      </c>
      <c r="F533" s="32">
        <v>2700497828</v>
      </c>
      <c r="G533" s="88">
        <v>-0.63</v>
      </c>
      <c r="H533" s="32">
        <v>729945900</v>
      </c>
      <c r="I533" s="89">
        <v>0.72</v>
      </c>
      <c r="J533" s="32">
        <v>30926451846</v>
      </c>
      <c r="K533" s="83">
        <v>-0.43</v>
      </c>
      <c r="L533" s="32">
        <v>5130442282</v>
      </c>
      <c r="M533" s="89">
        <v>-0.41</v>
      </c>
      <c r="N533" s="32">
        <v>256</v>
      </c>
      <c r="O533" s="34">
        <v>0.009</v>
      </c>
      <c r="P533" s="34">
        <v>0.012</v>
      </c>
      <c r="Q533" s="32">
        <v>36600</v>
      </c>
      <c r="R533" s="99">
        <v>142.7</v>
      </c>
      <c r="S533" s="32">
        <v>20038</v>
      </c>
      <c r="T533" s="99" t="s">
        <v>2061</v>
      </c>
    </row>
    <row r="534" spans="1:20" ht="15" customHeight="1">
      <c r="A534" s="31">
        <v>521</v>
      </c>
      <c r="B534" s="99" t="s">
        <v>679</v>
      </c>
      <c r="C534" s="99" t="s">
        <v>680</v>
      </c>
      <c r="D534" s="99" t="s">
        <v>23</v>
      </c>
      <c r="E534" s="99" t="s">
        <v>2167</v>
      </c>
      <c r="F534" s="32">
        <v>18849823081</v>
      </c>
      <c r="G534" s="90">
        <v>-0.14</v>
      </c>
      <c r="H534" s="32">
        <v>1309392196</v>
      </c>
      <c r="I534" s="89">
        <v>-0.56</v>
      </c>
      <c r="J534" s="32">
        <v>78812919068</v>
      </c>
      <c r="K534" s="89">
        <v>-0.14</v>
      </c>
      <c r="L534" s="32">
        <v>5019128329</v>
      </c>
      <c r="M534" s="89">
        <v>-0.7</v>
      </c>
      <c r="N534" s="32">
        <v>386</v>
      </c>
      <c r="O534" s="86">
        <v>0.022</v>
      </c>
      <c r="P534" s="86">
        <v>0.025</v>
      </c>
      <c r="Q534" s="32">
        <v>10200</v>
      </c>
      <c r="R534" s="99">
        <v>26.4</v>
      </c>
      <c r="S534" s="32">
        <v>2624</v>
      </c>
      <c r="T534" s="99" t="s">
        <v>3418</v>
      </c>
    </row>
    <row r="535" spans="1:20" ht="15" customHeight="1">
      <c r="A535" s="31">
        <v>522</v>
      </c>
      <c r="B535" s="99" t="s">
        <v>3764</v>
      </c>
      <c r="C535" s="99" t="s">
        <v>3765</v>
      </c>
      <c r="D535" s="99" t="s">
        <v>23</v>
      </c>
      <c r="E535" s="99" t="s">
        <v>2141</v>
      </c>
      <c r="F535" s="32">
        <v>4484404818</v>
      </c>
      <c r="G535" s="89">
        <v>0.15</v>
      </c>
      <c r="H535" s="32">
        <v>435836471</v>
      </c>
      <c r="I535" s="89">
        <v>2.01</v>
      </c>
      <c r="J535" s="32">
        <v>52294664791</v>
      </c>
      <c r="K535" s="89">
        <v>0.51</v>
      </c>
      <c r="L535" s="32">
        <v>6007615733</v>
      </c>
      <c r="M535" s="89">
        <v>1.92</v>
      </c>
      <c r="N535" s="32">
        <v>1075</v>
      </c>
      <c r="O535" s="34">
        <v>0.071</v>
      </c>
      <c r="P535" s="34">
        <v>0.08</v>
      </c>
      <c r="Q535" s="32">
        <v>7200</v>
      </c>
      <c r="R535" s="99">
        <v>6.7</v>
      </c>
      <c r="S535" s="32">
        <v>4411</v>
      </c>
      <c r="T535" s="99" t="s">
        <v>3418</v>
      </c>
    </row>
    <row r="536" spans="1:20" ht="15" customHeight="1">
      <c r="A536" s="31">
        <v>523</v>
      </c>
      <c r="B536" s="99" t="s">
        <v>687</v>
      </c>
      <c r="C536" s="99" t="s">
        <v>688</v>
      </c>
      <c r="D536" s="99" t="s">
        <v>23</v>
      </c>
      <c r="E536" s="99" t="s">
        <v>2166</v>
      </c>
      <c r="F536" s="32">
        <v>449227754772</v>
      </c>
      <c r="G536" s="90">
        <v>0.05</v>
      </c>
      <c r="H536" s="32">
        <v>388568914</v>
      </c>
      <c r="I536" s="89">
        <v>0.09</v>
      </c>
      <c r="J536" s="32">
        <v>2086457324722</v>
      </c>
      <c r="K536" s="83">
        <v>0.14</v>
      </c>
      <c r="L536" s="32">
        <v>21177224128</v>
      </c>
      <c r="M536" s="89">
        <v>10.29</v>
      </c>
      <c r="N536" s="32">
        <v>294</v>
      </c>
      <c r="O536" s="34">
        <v>0.013</v>
      </c>
      <c r="P536" s="34">
        <v>0.022</v>
      </c>
      <c r="Q536" s="32">
        <v>4700</v>
      </c>
      <c r="R536" s="99">
        <v>16</v>
      </c>
      <c r="S536" s="32">
        <v>67895</v>
      </c>
      <c r="T536" s="99" t="s">
        <v>2060</v>
      </c>
    </row>
    <row r="537" spans="1:20" ht="15" customHeight="1">
      <c r="A537" s="31">
        <v>524</v>
      </c>
      <c r="B537" s="99" t="s">
        <v>715</v>
      </c>
      <c r="C537" s="99" t="s">
        <v>716</v>
      </c>
      <c r="D537" s="99" t="s">
        <v>23</v>
      </c>
      <c r="E537" s="99" t="s">
        <v>2110</v>
      </c>
      <c r="F537" s="32">
        <v>228824846740</v>
      </c>
      <c r="G537" s="90">
        <v>-0.01</v>
      </c>
      <c r="H537" s="32">
        <v>8710830855</v>
      </c>
      <c r="I537" s="89">
        <v>0.08</v>
      </c>
      <c r="J537" s="32">
        <v>1432319310391</v>
      </c>
      <c r="K537" s="89">
        <v>0.29</v>
      </c>
      <c r="L537" s="32">
        <v>37406296017</v>
      </c>
      <c r="M537" s="89">
        <v>0.15</v>
      </c>
      <c r="N537" s="32">
        <v>2253</v>
      </c>
      <c r="O537" s="34">
        <v>0.06</v>
      </c>
      <c r="P537" s="34">
        <v>0.128</v>
      </c>
      <c r="Q537" s="32">
        <v>18700</v>
      </c>
      <c r="R537" s="99">
        <v>8.3</v>
      </c>
      <c r="S537" s="32">
        <v>863</v>
      </c>
      <c r="T537" s="99" t="s">
        <v>3418</v>
      </c>
    </row>
    <row r="538" spans="1:20" ht="15" customHeight="1">
      <c r="A538" s="31">
        <v>525</v>
      </c>
      <c r="B538" s="99" t="s">
        <v>721</v>
      </c>
      <c r="C538" s="99" t="s">
        <v>3433</v>
      </c>
      <c r="D538" s="99" t="s">
        <v>23</v>
      </c>
      <c r="E538" s="99" t="s">
        <v>2185</v>
      </c>
      <c r="F538" s="32">
        <v>9486612035</v>
      </c>
      <c r="G538" s="87">
        <v>0.09</v>
      </c>
      <c r="H538" s="32">
        <v>2220238122</v>
      </c>
      <c r="I538" s="89">
        <v>1.17</v>
      </c>
      <c r="J538" s="32">
        <v>75946953197</v>
      </c>
      <c r="K538" s="89">
        <v>1.51</v>
      </c>
      <c r="L538" s="32">
        <v>6474541023</v>
      </c>
      <c r="M538" s="89">
        <v>8.1</v>
      </c>
      <c r="N538" s="32">
        <v>17</v>
      </c>
      <c r="O538" s="34">
        <v>0</v>
      </c>
      <c r="P538" s="34">
        <v>0</v>
      </c>
      <c r="Q538" s="32">
        <v>38900</v>
      </c>
      <c r="R538" s="99">
        <v>2334</v>
      </c>
      <c r="S538" s="32">
        <v>8653</v>
      </c>
      <c r="T538" s="99" t="s">
        <v>3418</v>
      </c>
    </row>
    <row r="539" spans="1:20" ht="15" customHeight="1">
      <c r="A539" s="31">
        <v>526</v>
      </c>
      <c r="B539" s="99" t="s">
        <v>735</v>
      </c>
      <c r="C539" s="99" t="s">
        <v>3766</v>
      </c>
      <c r="D539" s="99" t="s">
        <v>23</v>
      </c>
      <c r="E539" s="99" t="s">
        <v>2113</v>
      </c>
      <c r="F539" s="32">
        <v>294970020868</v>
      </c>
      <c r="G539" s="89">
        <v>0.23</v>
      </c>
      <c r="H539" s="32">
        <v>910580444</v>
      </c>
      <c r="I539" s="87">
        <v>-0.99</v>
      </c>
      <c r="J539" s="32">
        <v>1134667196815</v>
      </c>
      <c r="K539" s="83">
        <v>0.3</v>
      </c>
      <c r="L539" s="32">
        <v>50928981878</v>
      </c>
      <c r="M539" s="89">
        <v>-0.64</v>
      </c>
      <c r="N539" s="32">
        <v>146</v>
      </c>
      <c r="O539" s="34">
        <v>0.004</v>
      </c>
      <c r="P539" s="34">
        <v>0.013</v>
      </c>
      <c r="Q539" s="32">
        <v>17200</v>
      </c>
      <c r="R539" s="99">
        <v>117.9</v>
      </c>
      <c r="S539" s="32">
        <v>1656330</v>
      </c>
      <c r="T539" s="99" t="s">
        <v>2061</v>
      </c>
    </row>
    <row r="540" spans="1:20" ht="15" customHeight="1">
      <c r="A540" s="31">
        <v>527</v>
      </c>
      <c r="B540" s="99" t="s">
        <v>743</v>
      </c>
      <c r="C540" s="99" t="s">
        <v>744</v>
      </c>
      <c r="D540" s="99" t="s">
        <v>23</v>
      </c>
      <c r="E540" s="99" t="s">
        <v>2137</v>
      </c>
      <c r="F540" s="32">
        <v>349745625674</v>
      </c>
      <c r="G540" s="89">
        <v>0.18</v>
      </c>
      <c r="H540" s="32">
        <v>34493409959</v>
      </c>
      <c r="I540" s="87">
        <v>-0.04</v>
      </c>
      <c r="J540" s="32">
        <v>1429383117223</v>
      </c>
      <c r="K540" s="89">
        <v>0.49</v>
      </c>
      <c r="L540" s="32">
        <v>173085064222</v>
      </c>
      <c r="M540" s="89">
        <v>0.82</v>
      </c>
      <c r="N540" s="32">
        <v>15703</v>
      </c>
      <c r="O540" s="34">
        <v>0.263</v>
      </c>
      <c r="P540" s="34">
        <v>0.429</v>
      </c>
      <c r="Q540" s="32">
        <v>58100</v>
      </c>
      <c r="R540" s="99">
        <v>3.7</v>
      </c>
      <c r="S540" s="32">
        <v>8339</v>
      </c>
      <c r="T540" s="99" t="s">
        <v>3418</v>
      </c>
    </row>
    <row r="541" spans="1:20" ht="15" customHeight="1">
      <c r="A541" s="31">
        <v>528</v>
      </c>
      <c r="B541" s="99" t="s">
        <v>753</v>
      </c>
      <c r="C541" s="99" t="s">
        <v>754</v>
      </c>
      <c r="D541" s="99" t="s">
        <v>23</v>
      </c>
      <c r="E541" s="99" t="s">
        <v>2113</v>
      </c>
      <c r="F541" s="32">
        <v>1287656689</v>
      </c>
      <c r="G541" s="90">
        <v>0.07</v>
      </c>
      <c r="H541" s="32">
        <v>-980595164</v>
      </c>
      <c r="I541" s="89">
        <v>-0.03</v>
      </c>
      <c r="J541" s="32">
        <v>11217809742</v>
      </c>
      <c r="K541" s="88">
        <v>1.47</v>
      </c>
      <c r="L541" s="32">
        <v>1475637239</v>
      </c>
      <c r="M541" s="88">
        <v>-0.76</v>
      </c>
      <c r="N541" s="32">
        <v>83</v>
      </c>
      <c r="O541" s="34">
        <v>0.003</v>
      </c>
      <c r="P541" s="34">
        <v>0.005</v>
      </c>
      <c r="Q541" s="32">
        <v>5000</v>
      </c>
      <c r="R541" s="99">
        <v>60.6</v>
      </c>
      <c r="S541" s="32">
        <v>12518</v>
      </c>
      <c r="T541" s="99" t="s">
        <v>3418</v>
      </c>
    </row>
    <row r="542" spans="1:20" ht="15" customHeight="1">
      <c r="A542" s="31">
        <v>529</v>
      </c>
      <c r="B542" s="99" t="s">
        <v>3057</v>
      </c>
      <c r="C542" s="99" t="s">
        <v>3058</v>
      </c>
      <c r="D542" s="99" t="s">
        <v>23</v>
      </c>
      <c r="E542" s="99" t="s">
        <v>2127</v>
      </c>
      <c r="F542" s="32">
        <v>1146682282820</v>
      </c>
      <c r="G542" s="88">
        <v>-0.31</v>
      </c>
      <c r="H542" s="32">
        <v>175207507680</v>
      </c>
      <c r="I542" s="83">
        <v>-0.38</v>
      </c>
      <c r="J542" s="32">
        <v>7715324127838</v>
      </c>
      <c r="K542" s="83">
        <v>0.56</v>
      </c>
      <c r="L542" s="32">
        <v>2487734680686</v>
      </c>
      <c r="M542" s="89">
        <v>2.19</v>
      </c>
      <c r="N542" s="32">
        <v>6650</v>
      </c>
      <c r="O542" s="34">
        <v>0.132</v>
      </c>
      <c r="P542" s="34">
        <v>0.343</v>
      </c>
      <c r="Q542" s="32">
        <v>39900</v>
      </c>
      <c r="R542" s="99">
        <v>6</v>
      </c>
      <c r="S542" s="32">
        <v>1703337</v>
      </c>
      <c r="T542" s="99" t="s">
        <v>2061</v>
      </c>
    </row>
    <row r="543" spans="1:20" ht="15" customHeight="1">
      <c r="A543" s="31">
        <v>530</v>
      </c>
      <c r="B543" s="99" t="s">
        <v>761</v>
      </c>
      <c r="C543" s="99" t="s">
        <v>3812</v>
      </c>
      <c r="D543" s="99" t="s">
        <v>23</v>
      </c>
      <c r="E543" s="99" t="s">
        <v>2154</v>
      </c>
      <c r="F543" s="32">
        <v>245650797917</v>
      </c>
      <c r="G543" s="88">
        <v>1.9</v>
      </c>
      <c r="H543" s="32">
        <v>30284370184</v>
      </c>
      <c r="I543" s="83">
        <v>1.1</v>
      </c>
      <c r="J543" s="32">
        <v>1037463915225</v>
      </c>
      <c r="K543" s="87">
        <v>0.21</v>
      </c>
      <c r="L543" s="32">
        <v>154091842862</v>
      </c>
      <c r="M543" s="87">
        <v>-0.18</v>
      </c>
      <c r="N543" s="32">
        <v>898</v>
      </c>
      <c r="O543" s="34">
        <v>0.033</v>
      </c>
      <c r="P543" s="34">
        <v>0.08</v>
      </c>
      <c r="Q543" s="32">
        <v>14900</v>
      </c>
      <c r="R543" s="99">
        <v>16.6</v>
      </c>
      <c r="S543" s="32">
        <v>4228249</v>
      </c>
      <c r="T543" s="99" t="s">
        <v>3930</v>
      </c>
    </row>
    <row r="544" spans="1:20" ht="15" customHeight="1">
      <c r="A544" s="31">
        <v>531</v>
      </c>
      <c r="B544" s="99" t="s">
        <v>763</v>
      </c>
      <c r="C544" s="99" t="s">
        <v>764</v>
      </c>
      <c r="D544" s="99" t="s">
        <v>23</v>
      </c>
      <c r="E544" s="99" t="s">
        <v>2127</v>
      </c>
      <c r="F544" s="32">
        <v>50005345372</v>
      </c>
      <c r="G544" s="87">
        <v>1.32</v>
      </c>
      <c r="H544" s="32">
        <v>30563093043</v>
      </c>
      <c r="I544" s="89">
        <v>0.39</v>
      </c>
      <c r="J544" s="32">
        <v>172523651576</v>
      </c>
      <c r="K544" s="89">
        <v>0.41</v>
      </c>
      <c r="L544" s="32">
        <v>124037124225</v>
      </c>
      <c r="M544" s="89">
        <v>-0.4</v>
      </c>
      <c r="N544" s="32">
        <v>4099</v>
      </c>
      <c r="O544" s="34">
        <v>0.078</v>
      </c>
      <c r="P544" s="34">
        <v>0.188</v>
      </c>
      <c r="Q544" s="32">
        <v>33200</v>
      </c>
      <c r="R544" s="99">
        <v>8.1</v>
      </c>
      <c r="S544" s="32">
        <v>15906</v>
      </c>
      <c r="T544" s="99" t="s">
        <v>3418</v>
      </c>
    </row>
    <row r="545" spans="1:20" ht="15" customHeight="1">
      <c r="A545" s="31">
        <v>532</v>
      </c>
      <c r="B545" s="99" t="s">
        <v>775</v>
      </c>
      <c r="C545" s="99" t="s">
        <v>776</v>
      </c>
      <c r="D545" s="99" t="s">
        <v>23</v>
      </c>
      <c r="E545" s="99" t="s">
        <v>2113</v>
      </c>
      <c r="F545" s="32">
        <v>4170867628</v>
      </c>
      <c r="G545" s="83">
        <v>-0.33</v>
      </c>
      <c r="H545" s="32">
        <v>267356091</v>
      </c>
      <c r="I545" s="83">
        <v>-0.57</v>
      </c>
      <c r="J545" s="32">
        <v>25046137968</v>
      </c>
      <c r="K545" s="83">
        <v>0</v>
      </c>
      <c r="L545" s="32">
        <v>2333421176</v>
      </c>
      <c r="M545" s="89">
        <v>-0.13</v>
      </c>
      <c r="N545" s="32">
        <v>1167</v>
      </c>
      <c r="O545" s="34">
        <v>0.065</v>
      </c>
      <c r="P545" s="34">
        <v>0.091</v>
      </c>
      <c r="Q545" s="32">
        <v>30800</v>
      </c>
      <c r="R545" s="99">
        <v>26.4</v>
      </c>
      <c r="S545" s="32">
        <v>21</v>
      </c>
      <c r="T545" s="99" t="s">
        <v>3418</v>
      </c>
    </row>
    <row r="546" spans="1:20" ht="15" customHeight="1">
      <c r="A546" s="31">
        <v>533</v>
      </c>
      <c r="B546" s="99" t="s">
        <v>779</v>
      </c>
      <c r="C546" s="99" t="s">
        <v>3226</v>
      </c>
      <c r="D546" s="99" t="s">
        <v>23</v>
      </c>
      <c r="E546" s="99" t="s">
        <v>2193</v>
      </c>
      <c r="F546" s="32">
        <v>340141131046</v>
      </c>
      <c r="G546" s="83">
        <v>-0.1</v>
      </c>
      <c r="H546" s="32">
        <v>19988967007</v>
      </c>
      <c r="I546" s="89">
        <v>0.07</v>
      </c>
      <c r="J546" s="32">
        <v>1672819137178</v>
      </c>
      <c r="K546" s="89">
        <v>0.04</v>
      </c>
      <c r="L546" s="32">
        <v>83828541267</v>
      </c>
      <c r="M546" s="89">
        <v>0.21</v>
      </c>
      <c r="N546" s="32">
        <v>4690</v>
      </c>
      <c r="O546" s="34">
        <v>0.089</v>
      </c>
      <c r="P546" s="34">
        <v>0.144</v>
      </c>
      <c r="Q546" s="32">
        <v>39400</v>
      </c>
      <c r="R546" s="99">
        <v>8.4</v>
      </c>
      <c r="S546" s="32">
        <v>2862</v>
      </c>
      <c r="T546" s="99" t="s">
        <v>3418</v>
      </c>
    </row>
    <row r="547" spans="1:20" ht="15" customHeight="1">
      <c r="A547" s="31">
        <v>534</v>
      </c>
      <c r="B547" s="99" t="s">
        <v>781</v>
      </c>
      <c r="C547" s="99" t="s">
        <v>782</v>
      </c>
      <c r="D547" s="99" t="s">
        <v>23</v>
      </c>
      <c r="E547" s="99" t="s">
        <v>2179</v>
      </c>
      <c r="F547" s="32">
        <v>63808074524</v>
      </c>
      <c r="G547" s="89">
        <v>-0.15</v>
      </c>
      <c r="H547" s="32">
        <v>-147890614963</v>
      </c>
      <c r="I547" s="89">
        <v>-1.75</v>
      </c>
      <c r="J547" s="32">
        <v>283596776527</v>
      </c>
      <c r="K547" s="89">
        <v>-0.6</v>
      </c>
      <c r="L547" s="32">
        <v>-197940158493</v>
      </c>
      <c r="M547" s="89">
        <v>-1.11</v>
      </c>
      <c r="N547" s="32">
        <v>-1063</v>
      </c>
      <c r="O547" s="34">
        <v>-0.025</v>
      </c>
      <c r="P547" s="34">
        <v>-0.059</v>
      </c>
      <c r="Q547" s="32">
        <v>13500</v>
      </c>
      <c r="R547" s="99">
        <v>-12.7</v>
      </c>
      <c r="S547" s="32">
        <v>154288</v>
      </c>
      <c r="T547" s="99" t="s">
        <v>2061</v>
      </c>
    </row>
    <row r="548" spans="1:20" ht="15" customHeight="1">
      <c r="A548" s="31">
        <v>535</v>
      </c>
      <c r="B548" s="99" t="s">
        <v>793</v>
      </c>
      <c r="C548" s="99" t="s">
        <v>794</v>
      </c>
      <c r="D548" s="99" t="s">
        <v>23</v>
      </c>
      <c r="E548" s="99" t="s">
        <v>2147</v>
      </c>
      <c r="F548" s="32">
        <v>109923001494</v>
      </c>
      <c r="G548" s="90">
        <v>-0.44</v>
      </c>
      <c r="H548" s="32">
        <v>505545643</v>
      </c>
      <c r="I548" s="89">
        <v>-0.85</v>
      </c>
      <c r="J548" s="32">
        <v>578971435631</v>
      </c>
      <c r="K548" s="89">
        <v>-0.22</v>
      </c>
      <c r="L548" s="32">
        <v>-21457294041</v>
      </c>
      <c r="M548" s="89">
        <v>-2.44</v>
      </c>
      <c r="N548" s="32">
        <v>-676</v>
      </c>
      <c r="O548" s="34">
        <v>-0.039</v>
      </c>
      <c r="P548" s="34">
        <v>-0.063</v>
      </c>
      <c r="Q548" s="32">
        <v>2500</v>
      </c>
      <c r="R548" s="99">
        <v>-3.7</v>
      </c>
      <c r="S548" s="32">
        <v>169108</v>
      </c>
      <c r="T548" s="99" t="s">
        <v>2061</v>
      </c>
    </row>
    <row r="549" spans="1:20" ht="15" customHeight="1">
      <c r="A549" s="31">
        <v>536</v>
      </c>
      <c r="B549" s="99" t="s">
        <v>795</v>
      </c>
      <c r="C549" s="99" t="s">
        <v>3954</v>
      </c>
      <c r="D549" s="99" t="s">
        <v>23</v>
      </c>
      <c r="E549" s="99" t="s">
        <v>2107</v>
      </c>
      <c r="F549" s="32">
        <v>13112312569</v>
      </c>
      <c r="G549" s="89">
        <v>-0.46</v>
      </c>
      <c r="H549" s="32">
        <v>8175205091</v>
      </c>
      <c r="I549" s="89">
        <v>-0.08</v>
      </c>
      <c r="J549" s="32">
        <v>61227920682</v>
      </c>
      <c r="K549" s="83">
        <v>-0.36</v>
      </c>
      <c r="L549" s="32">
        <v>18935792315</v>
      </c>
      <c r="M549" s="89">
        <v>-0.49</v>
      </c>
      <c r="N549" s="32">
        <v>273</v>
      </c>
      <c r="O549" s="34">
        <v>0.025</v>
      </c>
      <c r="P549" s="34">
        <v>0.026</v>
      </c>
      <c r="Q549" s="32">
        <v>6500</v>
      </c>
      <c r="R549" s="99">
        <v>23.8</v>
      </c>
      <c r="S549" s="32">
        <v>52670</v>
      </c>
      <c r="T549" s="99" t="s">
        <v>2061</v>
      </c>
    </row>
    <row r="550" spans="1:20" ht="15" customHeight="1">
      <c r="A550" s="31">
        <v>537</v>
      </c>
      <c r="B550" s="99" t="s">
        <v>811</v>
      </c>
      <c r="C550" s="99" t="s">
        <v>3931</v>
      </c>
      <c r="D550" s="99" t="s">
        <v>23</v>
      </c>
      <c r="E550" s="99" t="s">
        <v>2113</v>
      </c>
      <c r="F550" s="32">
        <v>26828169779</v>
      </c>
      <c r="G550" s="83" t="s">
        <v>2105</v>
      </c>
      <c r="H550" s="32">
        <v>663875163</v>
      </c>
      <c r="I550" s="83">
        <v>11.31</v>
      </c>
      <c r="J550" s="32">
        <v>70794384188</v>
      </c>
      <c r="K550" s="83">
        <v>2.34</v>
      </c>
      <c r="L550" s="32">
        <v>-2624329851</v>
      </c>
      <c r="M550" s="83">
        <v>-3.25</v>
      </c>
      <c r="N550" s="32">
        <v>-369</v>
      </c>
      <c r="O550" s="34">
        <v>-0.032</v>
      </c>
      <c r="P550" s="34">
        <v>-0.034</v>
      </c>
      <c r="Q550" s="32">
        <v>12700</v>
      </c>
      <c r="R550" s="99">
        <v>-34.4</v>
      </c>
      <c r="S550" s="32">
        <v>39764</v>
      </c>
      <c r="T550" s="99" t="s">
        <v>2061</v>
      </c>
    </row>
    <row r="551" spans="1:20" ht="15" customHeight="1">
      <c r="A551" s="31">
        <v>538</v>
      </c>
      <c r="B551" s="99" t="s">
        <v>3017</v>
      </c>
      <c r="C551" s="99" t="s">
        <v>3018</v>
      </c>
      <c r="D551" s="99" t="s">
        <v>23</v>
      </c>
      <c r="E551" s="99" t="s">
        <v>2103</v>
      </c>
      <c r="F551" s="32">
        <v>184347438299</v>
      </c>
      <c r="G551" s="90">
        <v>-0.27</v>
      </c>
      <c r="H551" s="32">
        <v>-5374823032</v>
      </c>
      <c r="I551" s="83">
        <v>-1.39</v>
      </c>
      <c r="J551" s="32">
        <v>883756244689</v>
      </c>
      <c r="K551" s="83">
        <v>-0.11</v>
      </c>
      <c r="L551" s="32">
        <v>15884368897</v>
      </c>
      <c r="M551" s="87">
        <v>-0.7</v>
      </c>
      <c r="N551" s="32">
        <v>1824</v>
      </c>
      <c r="O551" s="34">
        <v>0.043</v>
      </c>
      <c r="P551" s="34">
        <v>0.095</v>
      </c>
      <c r="Q551" s="32">
        <v>21700</v>
      </c>
      <c r="R551" s="99">
        <v>11.9</v>
      </c>
      <c r="S551" s="32">
        <v>60</v>
      </c>
      <c r="T551" s="99" t="s">
        <v>3418</v>
      </c>
    </row>
    <row r="552" spans="1:20" ht="15" customHeight="1">
      <c r="A552" s="31">
        <v>539</v>
      </c>
      <c r="B552" s="99" t="s">
        <v>820</v>
      </c>
      <c r="C552" s="99" t="s">
        <v>3767</v>
      </c>
      <c r="D552" s="99" t="s">
        <v>23</v>
      </c>
      <c r="E552" s="99" t="s">
        <v>2147</v>
      </c>
      <c r="F552" s="32">
        <v>28471817909</v>
      </c>
      <c r="G552" s="89">
        <v>-0.63</v>
      </c>
      <c r="H552" s="32">
        <v>-473157480</v>
      </c>
      <c r="I552" s="33">
        <v>0.53</v>
      </c>
      <c r="J552" s="32">
        <v>177714417883</v>
      </c>
      <c r="K552" s="89">
        <v>-0.46</v>
      </c>
      <c r="L552" s="32">
        <v>-32068708093</v>
      </c>
      <c r="M552" s="87">
        <v>-110.05</v>
      </c>
      <c r="N552" s="32">
        <v>-6250</v>
      </c>
      <c r="O552" s="34">
        <v>-0.333</v>
      </c>
      <c r="P552" s="34">
        <v>-0.747</v>
      </c>
      <c r="Q552" s="32">
        <v>5000</v>
      </c>
      <c r="R552" s="99">
        <v>-0.8</v>
      </c>
      <c r="S552" s="32">
        <v>332</v>
      </c>
      <c r="T552" s="99" t="s">
        <v>3418</v>
      </c>
    </row>
    <row r="553" spans="1:20" ht="15" customHeight="1">
      <c r="A553" s="31">
        <v>540</v>
      </c>
      <c r="B553" s="99" t="s">
        <v>822</v>
      </c>
      <c r="C553" s="99" t="s">
        <v>823</v>
      </c>
      <c r="D553" s="99" t="s">
        <v>23</v>
      </c>
      <c r="E553" s="99" t="s">
        <v>2146</v>
      </c>
      <c r="F553" s="32">
        <v>15227726615</v>
      </c>
      <c r="G553" s="83">
        <v>-0.96</v>
      </c>
      <c r="H553" s="32">
        <v>-20246441826</v>
      </c>
      <c r="I553" s="89">
        <v>-14.4</v>
      </c>
      <c r="J553" s="32">
        <v>88178246440</v>
      </c>
      <c r="K553" s="87">
        <v>-0.94</v>
      </c>
      <c r="L553" s="32">
        <v>-111645095177</v>
      </c>
      <c r="M553" s="87">
        <v>-19.22</v>
      </c>
      <c r="N553" s="32">
        <v>-667</v>
      </c>
      <c r="O553" s="34">
        <v>-0.048</v>
      </c>
      <c r="P553" s="34">
        <v>-0.067</v>
      </c>
      <c r="Q553" s="32">
        <v>800</v>
      </c>
      <c r="R553" s="99">
        <v>-1.2</v>
      </c>
      <c r="S553" s="32">
        <v>0</v>
      </c>
      <c r="T553" s="99" t="s">
        <v>3418</v>
      </c>
    </row>
    <row r="554" spans="1:20" ht="15" customHeight="1">
      <c r="A554" s="31">
        <v>541</v>
      </c>
      <c r="B554" s="99" t="s">
        <v>826</v>
      </c>
      <c r="C554" s="99" t="s">
        <v>827</v>
      </c>
      <c r="D554" s="99" t="s">
        <v>23</v>
      </c>
      <c r="E554" s="99" t="s">
        <v>2164</v>
      </c>
      <c r="F554" s="32">
        <v>762275302982</v>
      </c>
      <c r="G554" s="83">
        <v>-0.04</v>
      </c>
      <c r="H554" s="32">
        <v>1769236049</v>
      </c>
      <c r="I554" s="89">
        <v>-0.6</v>
      </c>
      <c r="J554" s="32">
        <v>2808484978460</v>
      </c>
      <c r="K554" s="89">
        <v>0.01</v>
      </c>
      <c r="L554" s="32">
        <v>9526086516</v>
      </c>
      <c r="M554" s="83">
        <v>-0.25</v>
      </c>
      <c r="N554" s="32">
        <v>963</v>
      </c>
      <c r="O554" s="34">
        <v>0.012</v>
      </c>
      <c r="P554" s="34">
        <v>0.07</v>
      </c>
      <c r="Q554" s="32">
        <v>7700</v>
      </c>
      <c r="R554" s="99">
        <v>8</v>
      </c>
      <c r="S554" s="32">
        <v>5606</v>
      </c>
      <c r="T554" s="99" t="s">
        <v>3418</v>
      </c>
    </row>
    <row r="555" spans="1:20" ht="15" customHeight="1">
      <c r="A555" s="31">
        <v>542</v>
      </c>
      <c r="B555" s="99" t="s">
        <v>835</v>
      </c>
      <c r="C555" s="99" t="s">
        <v>836</v>
      </c>
      <c r="D555" s="99" t="s">
        <v>23</v>
      </c>
      <c r="E555" s="99" t="s">
        <v>2226</v>
      </c>
      <c r="F555" s="32">
        <v>11419505088</v>
      </c>
      <c r="G555" s="89">
        <v>-0.54</v>
      </c>
      <c r="H555" s="32">
        <v>-736896387</v>
      </c>
      <c r="I555" s="87">
        <v>-1.47</v>
      </c>
      <c r="J555" s="32">
        <v>89575770613</v>
      </c>
      <c r="K555" s="89">
        <v>0.1</v>
      </c>
      <c r="L555" s="32">
        <v>-2118221266</v>
      </c>
      <c r="M555" s="89">
        <v>-1.1</v>
      </c>
      <c r="N555" s="32">
        <v>-176</v>
      </c>
      <c r="O555" s="34">
        <v>-0.015</v>
      </c>
      <c r="P555" s="34">
        <v>-0.018</v>
      </c>
      <c r="Q555" s="32">
        <v>6000</v>
      </c>
      <c r="R555" s="99">
        <v>-34</v>
      </c>
      <c r="S555" s="32">
        <v>37189</v>
      </c>
      <c r="T555" s="99" t="s">
        <v>2061</v>
      </c>
    </row>
    <row r="556" spans="1:20" ht="15" customHeight="1">
      <c r="A556" s="31">
        <v>543</v>
      </c>
      <c r="B556" s="99" t="s">
        <v>3734</v>
      </c>
      <c r="C556" s="99" t="s">
        <v>3735</v>
      </c>
      <c r="D556" s="99" t="s">
        <v>23</v>
      </c>
      <c r="E556" s="99" t="s">
        <v>2236</v>
      </c>
      <c r="F556" s="32">
        <v>48302455917</v>
      </c>
      <c r="G556" s="83">
        <v>-0.86</v>
      </c>
      <c r="H556" s="32">
        <v>43260292110</v>
      </c>
      <c r="I556" s="89">
        <v>-0.68</v>
      </c>
      <c r="J556" s="32">
        <v>911111195063</v>
      </c>
      <c r="K556" s="89">
        <v>-0.11</v>
      </c>
      <c r="L556" s="32">
        <v>532844276306</v>
      </c>
      <c r="M556" s="89">
        <v>0.18</v>
      </c>
      <c r="N556" s="32">
        <v>1095</v>
      </c>
      <c r="O556" s="34">
        <v>0.026</v>
      </c>
      <c r="P556" s="34">
        <v>0.049</v>
      </c>
      <c r="Q556" s="32">
        <v>40200</v>
      </c>
      <c r="R556" s="99">
        <v>36.7</v>
      </c>
      <c r="S556" s="32">
        <v>16832</v>
      </c>
      <c r="T556" s="99" t="s">
        <v>3418</v>
      </c>
    </row>
    <row r="557" spans="1:20" ht="15" customHeight="1">
      <c r="A557" s="31">
        <v>544</v>
      </c>
      <c r="B557" s="99" t="s">
        <v>843</v>
      </c>
      <c r="C557" s="99" t="s">
        <v>3371</v>
      </c>
      <c r="D557" s="99" t="s">
        <v>23</v>
      </c>
      <c r="E557" s="99" t="s">
        <v>3491</v>
      </c>
      <c r="F557" s="32">
        <v>0</v>
      </c>
      <c r="G557" s="83" t="s">
        <v>2105</v>
      </c>
      <c r="H557" s="32">
        <v>-136809032</v>
      </c>
      <c r="I557" s="89">
        <v>0.86</v>
      </c>
      <c r="J557" s="32">
        <v>48718457193</v>
      </c>
      <c r="K557" s="83">
        <v>0.14</v>
      </c>
      <c r="L557" s="32">
        <v>-3220434853</v>
      </c>
      <c r="M557" s="89">
        <v>-2.21</v>
      </c>
      <c r="N557" s="32">
        <v>-2125</v>
      </c>
      <c r="O557" s="34">
        <v>0</v>
      </c>
      <c r="P557" s="34">
        <v>0</v>
      </c>
      <c r="Q557" s="32">
        <v>1700</v>
      </c>
      <c r="R557" s="99">
        <v>-0.8</v>
      </c>
      <c r="S557" s="32">
        <v>105559</v>
      </c>
      <c r="T557" s="99" t="s">
        <v>2061</v>
      </c>
    </row>
    <row r="558" spans="1:20" ht="15" customHeight="1">
      <c r="A558" s="31">
        <v>545</v>
      </c>
      <c r="B558" s="99" t="s">
        <v>847</v>
      </c>
      <c r="C558" s="99" t="s">
        <v>2227</v>
      </c>
      <c r="D558" s="99" t="s">
        <v>23</v>
      </c>
      <c r="E558" s="99" t="s">
        <v>2151</v>
      </c>
      <c r="F558" s="32">
        <v>82127147645</v>
      </c>
      <c r="G558" s="83">
        <v>2.72</v>
      </c>
      <c r="H558" s="32">
        <v>1522411475</v>
      </c>
      <c r="I558" s="89">
        <v>0.19</v>
      </c>
      <c r="J558" s="32">
        <v>343759585393</v>
      </c>
      <c r="K558" s="89">
        <v>3.11</v>
      </c>
      <c r="L558" s="32">
        <v>10320970711</v>
      </c>
      <c r="M558" s="89">
        <v>1.56</v>
      </c>
      <c r="N558" s="32">
        <v>1728</v>
      </c>
      <c r="O558" s="34">
        <v>0.046</v>
      </c>
      <c r="P558" s="34">
        <v>0.145</v>
      </c>
      <c r="Q558" s="32">
        <v>14000</v>
      </c>
      <c r="R558" s="99">
        <v>8.1</v>
      </c>
      <c r="S558" s="32">
        <v>222</v>
      </c>
      <c r="T558" s="99" t="s">
        <v>3418</v>
      </c>
    </row>
    <row r="559" spans="1:20" ht="15" customHeight="1">
      <c r="A559" s="31">
        <v>546</v>
      </c>
      <c r="B559" s="99" t="s">
        <v>2556</v>
      </c>
      <c r="C559" s="99" t="s">
        <v>2557</v>
      </c>
      <c r="D559" s="99" t="s">
        <v>23</v>
      </c>
      <c r="E559" s="99" t="s">
        <v>3491</v>
      </c>
      <c r="F559" s="32">
        <v>2303346155668</v>
      </c>
      <c r="G559" s="90">
        <v>-0.17</v>
      </c>
      <c r="H559" s="32">
        <v>89736389624</v>
      </c>
      <c r="I559" s="83">
        <v>-0.54</v>
      </c>
      <c r="J559" s="32">
        <v>11766375930487</v>
      </c>
      <c r="K559" s="83">
        <v>0.16</v>
      </c>
      <c r="L559" s="32">
        <v>-40299508544</v>
      </c>
      <c r="M559" s="89">
        <v>-1.04</v>
      </c>
      <c r="N559" s="32">
        <v>-532</v>
      </c>
      <c r="O559" s="34">
        <v>-0.01</v>
      </c>
      <c r="P559" s="34">
        <v>-0.034</v>
      </c>
      <c r="Q559" s="32">
        <v>25800</v>
      </c>
      <c r="R559" s="99">
        <v>-48.5</v>
      </c>
      <c r="S559" s="32">
        <v>937</v>
      </c>
      <c r="T559" s="99" t="s">
        <v>3418</v>
      </c>
    </row>
    <row r="560" spans="1:20" ht="15" customHeight="1">
      <c r="A560" s="31">
        <v>547</v>
      </c>
      <c r="B560" s="99" t="s">
        <v>853</v>
      </c>
      <c r="C560" s="99" t="s">
        <v>854</v>
      </c>
      <c r="D560" s="99" t="s">
        <v>23</v>
      </c>
      <c r="E560" s="99" t="s">
        <v>2118</v>
      </c>
      <c r="F560" s="32">
        <v>0</v>
      </c>
      <c r="G560" s="87" t="s">
        <v>2105</v>
      </c>
      <c r="H560" s="32">
        <v>0</v>
      </c>
      <c r="I560" s="89" t="s">
        <v>2105</v>
      </c>
      <c r="J560" s="32">
        <v>152368158073</v>
      </c>
      <c r="K560" s="89">
        <v>-0.27</v>
      </c>
      <c r="L560" s="32">
        <v>5313441419</v>
      </c>
      <c r="M560" s="89">
        <v>-0.34</v>
      </c>
      <c r="N560" s="32">
        <v>1822</v>
      </c>
      <c r="O560" s="34">
        <v>0</v>
      </c>
      <c r="P560" s="34">
        <v>0</v>
      </c>
      <c r="Q560" s="32">
        <v>24600</v>
      </c>
      <c r="R560" s="99">
        <v>13.5</v>
      </c>
      <c r="S560" s="32">
        <v>21144</v>
      </c>
      <c r="T560" s="99" t="s">
        <v>3418</v>
      </c>
    </row>
    <row r="561" spans="1:20" ht="15" customHeight="1">
      <c r="A561" s="31">
        <v>548</v>
      </c>
      <c r="B561" s="99" t="s">
        <v>855</v>
      </c>
      <c r="C561" s="99" t="s">
        <v>3600</v>
      </c>
      <c r="D561" s="99" t="s">
        <v>23</v>
      </c>
      <c r="E561" s="99" t="s">
        <v>2113</v>
      </c>
      <c r="F561" s="32">
        <v>58595588726</v>
      </c>
      <c r="G561" s="87">
        <v>-0.8</v>
      </c>
      <c r="H561" s="32">
        <v>-5482593129</v>
      </c>
      <c r="I561" s="89">
        <v>-3.16</v>
      </c>
      <c r="J561" s="32">
        <v>664879246159</v>
      </c>
      <c r="K561" s="89">
        <v>-0.07</v>
      </c>
      <c r="L561" s="32">
        <v>-10476131931</v>
      </c>
      <c r="M561" s="83">
        <v>-4.11</v>
      </c>
      <c r="N561" s="32">
        <v>-3500</v>
      </c>
      <c r="O561" s="34">
        <v>-0.023</v>
      </c>
      <c r="P561" s="34">
        <v>-0.3</v>
      </c>
      <c r="Q561" s="32">
        <v>2800</v>
      </c>
      <c r="R561" s="99">
        <v>-0.8</v>
      </c>
      <c r="S561" s="32">
        <v>78686</v>
      </c>
      <c r="T561" s="99" t="s">
        <v>2061</v>
      </c>
    </row>
    <row r="562" spans="1:20" ht="15" customHeight="1">
      <c r="A562" s="31">
        <v>549</v>
      </c>
      <c r="B562" s="99" t="s">
        <v>857</v>
      </c>
      <c r="C562" s="99" t="s">
        <v>858</v>
      </c>
      <c r="D562" s="99" t="s">
        <v>23</v>
      </c>
      <c r="E562" s="99" t="s">
        <v>2147</v>
      </c>
      <c r="F562" s="32">
        <v>71421807394</v>
      </c>
      <c r="G562" s="89">
        <v>0.41</v>
      </c>
      <c r="H562" s="32">
        <v>-9750485979</v>
      </c>
      <c r="I562" s="83">
        <v>-37.2</v>
      </c>
      <c r="J562" s="32">
        <v>250064351225</v>
      </c>
      <c r="K562" s="89">
        <v>0.2</v>
      </c>
      <c r="L562" s="32">
        <v>-22041166925</v>
      </c>
      <c r="M562" s="83">
        <v>0.07</v>
      </c>
      <c r="N562" s="32">
        <v>-444</v>
      </c>
      <c r="O562" s="34">
        <v>-0.036</v>
      </c>
      <c r="P562" s="34">
        <v>-0.046</v>
      </c>
      <c r="Q562" s="32">
        <v>1200</v>
      </c>
      <c r="R562" s="99">
        <v>-2.7</v>
      </c>
      <c r="S562" s="32">
        <v>562952</v>
      </c>
      <c r="T562" s="99" t="s">
        <v>2061</v>
      </c>
    </row>
    <row r="563" spans="1:20" ht="15" customHeight="1">
      <c r="A563" s="31">
        <v>550</v>
      </c>
      <c r="B563" s="99" t="s">
        <v>861</v>
      </c>
      <c r="C563" s="99" t="s">
        <v>862</v>
      </c>
      <c r="D563" s="99" t="s">
        <v>23</v>
      </c>
      <c r="E563" s="99" t="s">
        <v>2113</v>
      </c>
      <c r="F563" s="32">
        <v>31111109455</v>
      </c>
      <c r="G563" s="90">
        <v>0.07</v>
      </c>
      <c r="H563" s="32">
        <v>3279944609</v>
      </c>
      <c r="I563" s="89">
        <v>-0.97</v>
      </c>
      <c r="J563" s="32">
        <v>175508619010</v>
      </c>
      <c r="K563" s="89">
        <v>0.01</v>
      </c>
      <c r="L563" s="32">
        <v>-89687579687</v>
      </c>
      <c r="M563" s="89">
        <v>-1.19</v>
      </c>
      <c r="N563" s="32">
        <v>-1272</v>
      </c>
      <c r="O563" s="34">
        <v>-0.071</v>
      </c>
      <c r="P563" s="34">
        <v>-0.102</v>
      </c>
      <c r="Q563" s="32">
        <v>50500</v>
      </c>
      <c r="R563" s="99">
        <v>-39.7</v>
      </c>
      <c r="S563" s="32">
        <v>387115</v>
      </c>
      <c r="T563" s="99" t="s">
        <v>2061</v>
      </c>
    </row>
    <row r="564" spans="1:20" ht="15" customHeight="1">
      <c r="A564" s="31">
        <v>551</v>
      </c>
      <c r="B564" s="99" t="s">
        <v>863</v>
      </c>
      <c r="C564" s="99" t="s">
        <v>864</v>
      </c>
      <c r="D564" s="99" t="s">
        <v>23</v>
      </c>
      <c r="E564" s="99" t="s">
        <v>2113</v>
      </c>
      <c r="F564" s="32">
        <v>0</v>
      </c>
      <c r="G564" s="83" t="s">
        <v>2105</v>
      </c>
      <c r="H564" s="32">
        <v>0</v>
      </c>
      <c r="I564" s="89" t="s">
        <v>2105</v>
      </c>
      <c r="J564" s="32">
        <v>1857616795330</v>
      </c>
      <c r="K564" s="89">
        <v>-0.33</v>
      </c>
      <c r="L564" s="32">
        <v>39379440734</v>
      </c>
      <c r="M564" s="89">
        <v>-0.14</v>
      </c>
      <c r="N564" s="32">
        <v>803</v>
      </c>
      <c r="O564" s="34">
        <v>0</v>
      </c>
      <c r="P564" s="34">
        <v>0</v>
      </c>
      <c r="Q564" s="32">
        <v>33500</v>
      </c>
      <c r="R564" s="99">
        <v>41.7</v>
      </c>
      <c r="S564" s="32">
        <v>43649</v>
      </c>
      <c r="T564" s="99" t="s">
        <v>3418</v>
      </c>
    </row>
    <row r="565" spans="1:20" ht="15" customHeight="1">
      <c r="A565" s="31">
        <v>552</v>
      </c>
      <c r="B565" s="99" t="s">
        <v>865</v>
      </c>
      <c r="C565" s="99" t="s">
        <v>2299</v>
      </c>
      <c r="D565" s="99" t="s">
        <v>23</v>
      </c>
      <c r="E565" s="99" t="s">
        <v>2170</v>
      </c>
      <c r="F565" s="32">
        <v>6590376955</v>
      </c>
      <c r="G565" s="89">
        <v>-0.31</v>
      </c>
      <c r="H565" s="32">
        <v>-1062296563</v>
      </c>
      <c r="I565" s="89">
        <v>-7.42</v>
      </c>
      <c r="J565" s="32">
        <v>89756771423</v>
      </c>
      <c r="K565" s="89">
        <v>0.11</v>
      </c>
      <c r="L565" s="32">
        <v>-9648301956</v>
      </c>
      <c r="M565" s="89">
        <v>-2.42</v>
      </c>
      <c r="N565" s="32">
        <v>-3143</v>
      </c>
      <c r="O565" s="34">
        <v>-0.052</v>
      </c>
      <c r="P565" s="34">
        <v>-0.452</v>
      </c>
      <c r="Q565" s="32">
        <v>2200</v>
      </c>
      <c r="R565" s="99">
        <v>-0.7</v>
      </c>
      <c r="S565" s="32">
        <v>168</v>
      </c>
      <c r="T565" s="99" t="s">
        <v>3418</v>
      </c>
    </row>
    <row r="566" spans="1:20" ht="15" customHeight="1">
      <c r="A566" s="31">
        <v>553</v>
      </c>
      <c r="B566" s="99" t="s">
        <v>3503</v>
      </c>
      <c r="C566" s="99" t="s">
        <v>3632</v>
      </c>
      <c r="D566" s="99" t="s">
        <v>23</v>
      </c>
      <c r="E566" s="99" t="s">
        <v>2113</v>
      </c>
      <c r="F566" s="32">
        <v>26808013268</v>
      </c>
      <c r="G566" s="89">
        <v>0</v>
      </c>
      <c r="H566" s="32">
        <v>477801175</v>
      </c>
      <c r="I566" s="89">
        <v>-0.63</v>
      </c>
      <c r="J566" s="32">
        <v>166138666073</v>
      </c>
      <c r="K566" s="89">
        <v>0.18</v>
      </c>
      <c r="L566" s="32">
        <v>-635038008</v>
      </c>
      <c r="M566" s="89">
        <v>0.83</v>
      </c>
      <c r="N566" s="32">
        <v>-177</v>
      </c>
      <c r="O566" s="34">
        <v>-0.004</v>
      </c>
      <c r="P566" s="34">
        <v>-0.01</v>
      </c>
      <c r="Q566" s="32">
        <v>21900</v>
      </c>
      <c r="R566" s="99">
        <v>-123.4</v>
      </c>
      <c r="S566" s="32">
        <v>47</v>
      </c>
      <c r="T566" s="99" t="s">
        <v>3418</v>
      </c>
    </row>
    <row r="567" spans="1:20" ht="15" customHeight="1">
      <c r="A567" s="31">
        <v>554</v>
      </c>
      <c r="B567" s="99" t="s">
        <v>867</v>
      </c>
      <c r="C567" s="99" t="s">
        <v>868</v>
      </c>
      <c r="D567" s="99" t="s">
        <v>23</v>
      </c>
      <c r="E567" s="99" t="s">
        <v>2170</v>
      </c>
      <c r="F567" s="32">
        <v>827272727</v>
      </c>
      <c r="G567" s="83">
        <v>-0.91</v>
      </c>
      <c r="H567" s="32">
        <v>-5308074576</v>
      </c>
      <c r="I567" s="83">
        <v>-52.44</v>
      </c>
      <c r="J567" s="32">
        <v>29033419694</v>
      </c>
      <c r="K567" s="83">
        <v>-0.3</v>
      </c>
      <c r="L567" s="32">
        <v>-14114162438</v>
      </c>
      <c r="M567" s="88">
        <v>-0.41</v>
      </c>
      <c r="N567" s="32">
        <v>-4083</v>
      </c>
      <c r="O567" s="34">
        <v>-0.036</v>
      </c>
      <c r="P567" s="34">
        <v>-0.448</v>
      </c>
      <c r="Q567" s="32">
        <v>4900</v>
      </c>
      <c r="R567" s="99">
        <v>-1.2</v>
      </c>
      <c r="S567" s="32">
        <v>94</v>
      </c>
      <c r="T567" s="99" t="s">
        <v>3418</v>
      </c>
    </row>
    <row r="568" spans="1:20" ht="15" customHeight="1">
      <c r="A568" s="31">
        <v>555</v>
      </c>
      <c r="B568" s="99" t="s">
        <v>871</v>
      </c>
      <c r="C568" s="99" t="s">
        <v>872</v>
      </c>
      <c r="D568" s="99" t="s">
        <v>23</v>
      </c>
      <c r="E568" s="99" t="s">
        <v>2170</v>
      </c>
      <c r="F568" s="32">
        <v>53112282607</v>
      </c>
      <c r="G568" s="90">
        <v>-0.47</v>
      </c>
      <c r="H568" s="32">
        <v>-15250140500</v>
      </c>
      <c r="I568" s="88">
        <v>-7169.35</v>
      </c>
      <c r="J568" s="32">
        <v>364257164870</v>
      </c>
      <c r="K568" s="83">
        <v>-0.39</v>
      </c>
      <c r="L568" s="32">
        <v>-90610944767</v>
      </c>
      <c r="M568" s="88">
        <v>-180.38</v>
      </c>
      <c r="N568" s="32">
        <v>-13667</v>
      </c>
      <c r="O568" s="34">
        <v>-0.117</v>
      </c>
      <c r="P568" s="34">
        <v>-0.906</v>
      </c>
      <c r="Q568" s="32">
        <v>4100</v>
      </c>
      <c r="R568" s="99">
        <v>-0.3</v>
      </c>
      <c r="S568" s="32">
        <v>122</v>
      </c>
      <c r="T568" s="99" t="s">
        <v>3418</v>
      </c>
    </row>
    <row r="569" spans="1:20" ht="15" customHeight="1">
      <c r="A569" s="31">
        <v>556</v>
      </c>
      <c r="B569" s="99" t="s">
        <v>873</v>
      </c>
      <c r="C569" s="99" t="s">
        <v>874</v>
      </c>
      <c r="D569" s="99" t="s">
        <v>23</v>
      </c>
      <c r="E569" s="99" t="s">
        <v>2170</v>
      </c>
      <c r="F569" s="32">
        <v>0</v>
      </c>
      <c r="G569" s="83" t="s">
        <v>2105</v>
      </c>
      <c r="H569" s="32">
        <v>0</v>
      </c>
      <c r="I569" s="83" t="s">
        <v>2105</v>
      </c>
      <c r="J569" s="32">
        <v>99799754220</v>
      </c>
      <c r="K569" s="89">
        <v>-0.6</v>
      </c>
      <c r="L569" s="32">
        <v>400893290</v>
      </c>
      <c r="M569" s="88">
        <v>0.12</v>
      </c>
      <c r="N569" s="32">
        <v>-4250</v>
      </c>
      <c r="O569" s="34">
        <v>0</v>
      </c>
      <c r="P569" s="34">
        <v>0</v>
      </c>
      <c r="Q569" s="32">
        <v>3400</v>
      </c>
      <c r="R569" s="99">
        <v>-0.8</v>
      </c>
      <c r="S569" s="32">
        <v>453</v>
      </c>
      <c r="T569" s="99" t="s">
        <v>3418</v>
      </c>
    </row>
    <row r="570" spans="1:20" ht="15" customHeight="1">
      <c r="A570" s="31">
        <v>557</v>
      </c>
      <c r="B570" s="99" t="s">
        <v>877</v>
      </c>
      <c r="C570" s="99" t="s">
        <v>878</v>
      </c>
      <c r="D570" s="99" t="s">
        <v>23</v>
      </c>
      <c r="E570" s="99" t="s">
        <v>2115</v>
      </c>
      <c r="F570" s="32">
        <v>1212854997293</v>
      </c>
      <c r="G570" s="83">
        <v>0.15</v>
      </c>
      <c r="H570" s="32">
        <v>33211783239</v>
      </c>
      <c r="I570" s="88">
        <v>0.08</v>
      </c>
      <c r="J570" s="32">
        <v>3314182483623</v>
      </c>
      <c r="K570" s="87">
        <v>0.07</v>
      </c>
      <c r="L570" s="32">
        <v>90444238644</v>
      </c>
      <c r="M570" s="88">
        <v>0.24</v>
      </c>
      <c r="N570" s="32">
        <v>798</v>
      </c>
      <c r="O570" s="34">
        <v>0.044</v>
      </c>
      <c r="P570" s="34">
        <v>0.067</v>
      </c>
      <c r="Q570" s="32">
        <v>10300</v>
      </c>
      <c r="R570" s="99">
        <v>12.9</v>
      </c>
      <c r="S570" s="32">
        <v>580957</v>
      </c>
      <c r="T570" s="99" t="s">
        <v>3930</v>
      </c>
    </row>
    <row r="571" spans="1:20" ht="15" customHeight="1">
      <c r="A571" s="31">
        <v>558</v>
      </c>
      <c r="B571" s="99" t="s">
        <v>881</v>
      </c>
      <c r="C571" s="99" t="s">
        <v>3813</v>
      </c>
      <c r="D571" s="99" t="s">
        <v>23</v>
      </c>
      <c r="E571" s="99" t="s">
        <v>2185</v>
      </c>
      <c r="F571" s="32">
        <v>4652095153</v>
      </c>
      <c r="G571" s="83">
        <v>-0.53</v>
      </c>
      <c r="H571" s="32">
        <v>-148961759</v>
      </c>
      <c r="I571" s="89">
        <v>-1.37</v>
      </c>
      <c r="J571" s="32">
        <v>93449506301</v>
      </c>
      <c r="K571" s="83">
        <v>0.16</v>
      </c>
      <c r="L571" s="32">
        <v>1600751137</v>
      </c>
      <c r="M571" s="89">
        <v>-0.19</v>
      </c>
      <c r="N571" s="32">
        <v>801</v>
      </c>
      <c r="O571" s="34">
        <v>0.046</v>
      </c>
      <c r="P571" s="34">
        <v>0.073</v>
      </c>
      <c r="Q571" s="32">
        <v>16900</v>
      </c>
      <c r="R571" s="99">
        <v>21.1</v>
      </c>
      <c r="S571" s="32">
        <v>2907</v>
      </c>
      <c r="T571" s="99" t="s">
        <v>3418</v>
      </c>
    </row>
    <row r="572" spans="1:20" ht="15" customHeight="1">
      <c r="A572" s="31">
        <v>559</v>
      </c>
      <c r="B572" s="99" t="s">
        <v>887</v>
      </c>
      <c r="C572" s="99" t="s">
        <v>888</v>
      </c>
      <c r="D572" s="99" t="s">
        <v>23</v>
      </c>
      <c r="E572" s="99" t="s">
        <v>2113</v>
      </c>
      <c r="F572" s="32">
        <v>11905471193</v>
      </c>
      <c r="G572" s="83">
        <v>0.8</v>
      </c>
      <c r="H572" s="32">
        <v>2375182</v>
      </c>
      <c r="I572" s="89">
        <v>-0.98</v>
      </c>
      <c r="J572" s="32">
        <v>43416311839</v>
      </c>
      <c r="K572" s="89">
        <v>0.22</v>
      </c>
      <c r="L572" s="32">
        <v>-81170028</v>
      </c>
      <c r="M572" s="83">
        <v>-1.25</v>
      </c>
      <c r="N572" s="32">
        <v>-54</v>
      </c>
      <c r="O572" s="34">
        <v>-0.001</v>
      </c>
      <c r="P572" s="34">
        <v>-0.003</v>
      </c>
      <c r="Q572" s="32">
        <v>26700</v>
      </c>
      <c r="R572" s="99">
        <v>-493.4</v>
      </c>
      <c r="S572" s="32">
        <v>0</v>
      </c>
      <c r="T572" s="99" t="s">
        <v>3418</v>
      </c>
    </row>
    <row r="573" spans="1:20" ht="15" customHeight="1">
      <c r="A573" s="31">
        <v>560</v>
      </c>
      <c r="B573" s="99" t="s">
        <v>897</v>
      </c>
      <c r="C573" s="99" t="s">
        <v>898</v>
      </c>
      <c r="D573" s="99" t="s">
        <v>23</v>
      </c>
      <c r="E573" s="99" t="s">
        <v>2140</v>
      </c>
      <c r="F573" s="32">
        <v>42846975910</v>
      </c>
      <c r="G573" s="83">
        <v>-0.14</v>
      </c>
      <c r="H573" s="32">
        <v>-6373690410</v>
      </c>
      <c r="I573" s="88">
        <v>-4.93</v>
      </c>
      <c r="J573" s="32">
        <v>180649204365</v>
      </c>
      <c r="K573" s="89">
        <v>0.06</v>
      </c>
      <c r="L573" s="32">
        <v>-46885819678</v>
      </c>
      <c r="M573" s="89">
        <v>-2.03</v>
      </c>
      <c r="N573" s="32">
        <v>-3762</v>
      </c>
      <c r="O573" s="34">
        <v>-0.188</v>
      </c>
      <c r="P573" s="34">
        <v>-0.395</v>
      </c>
      <c r="Q573" s="32">
        <v>7900</v>
      </c>
      <c r="R573" s="99">
        <v>-2.1</v>
      </c>
      <c r="S573" s="32">
        <v>46061</v>
      </c>
      <c r="T573" s="99" t="s">
        <v>2061</v>
      </c>
    </row>
    <row r="574" spans="1:20" ht="15" customHeight="1">
      <c r="A574" s="31">
        <v>561</v>
      </c>
      <c r="B574" s="99" t="s">
        <v>903</v>
      </c>
      <c r="C574" s="99" t="s">
        <v>904</v>
      </c>
      <c r="D574" s="99" t="s">
        <v>23</v>
      </c>
      <c r="E574" s="99" t="s">
        <v>2113</v>
      </c>
      <c r="F574" s="32">
        <v>281811855956</v>
      </c>
      <c r="G574" s="89">
        <v>0.19</v>
      </c>
      <c r="H574" s="32">
        <v>40584992952</v>
      </c>
      <c r="I574" s="83">
        <v>1.06</v>
      </c>
      <c r="J574" s="32">
        <v>1461279225622</v>
      </c>
      <c r="K574" s="83">
        <v>0.36</v>
      </c>
      <c r="L574" s="32">
        <v>142725746645</v>
      </c>
      <c r="M574" s="89">
        <v>0.62</v>
      </c>
      <c r="N574" s="32">
        <v>6364</v>
      </c>
      <c r="O574" s="34">
        <v>0.09</v>
      </c>
      <c r="P574" s="34">
        <v>0.15</v>
      </c>
      <c r="Q574" s="32">
        <v>49000</v>
      </c>
      <c r="R574" s="99">
        <v>8</v>
      </c>
      <c r="S574" s="32">
        <v>11583</v>
      </c>
      <c r="T574" s="99" t="s">
        <v>3418</v>
      </c>
    </row>
    <row r="575" spans="1:20" ht="15" customHeight="1">
      <c r="A575" s="31">
        <v>562</v>
      </c>
      <c r="B575" s="99" t="s">
        <v>907</v>
      </c>
      <c r="C575" s="99" t="s">
        <v>908</v>
      </c>
      <c r="D575" s="99" t="s">
        <v>23</v>
      </c>
      <c r="E575" s="99" t="s">
        <v>2113</v>
      </c>
      <c r="F575" s="32">
        <v>368140995154</v>
      </c>
      <c r="G575" s="89">
        <v>-0.25</v>
      </c>
      <c r="H575" s="32">
        <v>672811045</v>
      </c>
      <c r="I575" s="89">
        <v>-0.92</v>
      </c>
      <c r="J575" s="32">
        <v>2923782310599</v>
      </c>
      <c r="K575" s="88">
        <v>0.33</v>
      </c>
      <c r="L575" s="32">
        <v>1420753864</v>
      </c>
      <c r="M575" s="89">
        <v>-0.97</v>
      </c>
      <c r="N575" s="32">
        <v>4</v>
      </c>
      <c r="O575" s="34">
        <v>0</v>
      </c>
      <c r="P575" s="34">
        <v>0</v>
      </c>
      <c r="Q575" s="32">
        <v>4400</v>
      </c>
      <c r="R575" s="99">
        <v>1091.9</v>
      </c>
      <c r="S575" s="32">
        <v>978463</v>
      </c>
      <c r="T575" s="99" t="s">
        <v>2061</v>
      </c>
    </row>
    <row r="576" spans="1:20" ht="15" customHeight="1">
      <c r="A576" s="31">
        <v>563</v>
      </c>
      <c r="B576" s="99" t="s">
        <v>917</v>
      </c>
      <c r="C576" s="99" t="s">
        <v>918</v>
      </c>
      <c r="D576" s="99" t="s">
        <v>23</v>
      </c>
      <c r="E576" s="99" t="s">
        <v>2170</v>
      </c>
      <c r="F576" s="32">
        <v>477624636</v>
      </c>
      <c r="G576" s="83">
        <v>-0.91</v>
      </c>
      <c r="H576" s="32">
        <v>-3505248190</v>
      </c>
      <c r="I576" s="89">
        <v>-0.24</v>
      </c>
      <c r="J576" s="32">
        <v>27670590713</v>
      </c>
      <c r="K576" s="83">
        <v>-0.09</v>
      </c>
      <c r="L576" s="32">
        <v>-20842583508</v>
      </c>
      <c r="M576" s="88">
        <v>-0.13</v>
      </c>
      <c r="N576" s="32">
        <v>-4000</v>
      </c>
      <c r="O576" s="34">
        <v>-0.153</v>
      </c>
      <c r="P576" s="34">
        <v>-2.584</v>
      </c>
      <c r="Q576" s="32">
        <v>2000</v>
      </c>
      <c r="R576" s="99">
        <v>-0.5</v>
      </c>
      <c r="S576" s="32">
        <v>2590</v>
      </c>
      <c r="T576" s="99" t="s">
        <v>3418</v>
      </c>
    </row>
    <row r="577" spans="1:20" ht="15" customHeight="1">
      <c r="A577" s="31">
        <v>564</v>
      </c>
      <c r="B577" s="99" t="s">
        <v>927</v>
      </c>
      <c r="C577" s="99" t="s">
        <v>3814</v>
      </c>
      <c r="D577" s="99" t="s">
        <v>23</v>
      </c>
      <c r="E577" s="99" t="s">
        <v>2113</v>
      </c>
      <c r="F577" s="32">
        <v>0</v>
      </c>
      <c r="G577" s="83" t="s">
        <v>2105</v>
      </c>
      <c r="H577" s="32">
        <v>-621701028</v>
      </c>
      <c r="I577" s="89">
        <v>-5.63</v>
      </c>
      <c r="J577" s="32">
        <v>20618421686</v>
      </c>
      <c r="K577" s="83">
        <v>-0.84</v>
      </c>
      <c r="L577" s="32">
        <v>-19851674403</v>
      </c>
      <c r="M577" s="83">
        <v>-16.64</v>
      </c>
      <c r="N577" s="32">
        <v>-77</v>
      </c>
      <c r="O577" s="34">
        <v>0</v>
      </c>
      <c r="P577" s="34">
        <v>0</v>
      </c>
      <c r="Q577" s="32">
        <v>1700</v>
      </c>
      <c r="R577" s="99">
        <v>-22</v>
      </c>
      <c r="S577" s="32">
        <v>0</v>
      </c>
      <c r="T577" s="99" t="s">
        <v>3418</v>
      </c>
    </row>
    <row r="578" spans="1:20" ht="15" customHeight="1">
      <c r="A578" s="31">
        <v>565</v>
      </c>
      <c r="B578" s="99" t="s">
        <v>929</v>
      </c>
      <c r="C578" s="99" t="s">
        <v>3912</v>
      </c>
      <c r="D578" s="99" t="s">
        <v>23</v>
      </c>
      <c r="E578" s="99" t="s">
        <v>2228</v>
      </c>
      <c r="F578" s="32">
        <v>16597964366</v>
      </c>
      <c r="G578" s="89">
        <v>-0.02</v>
      </c>
      <c r="H578" s="32">
        <v>3722000527</v>
      </c>
      <c r="I578" s="83">
        <v>5.95</v>
      </c>
      <c r="J578" s="32">
        <v>81603361470</v>
      </c>
      <c r="K578" s="89">
        <v>-0.04</v>
      </c>
      <c r="L578" s="32">
        <v>12775570134</v>
      </c>
      <c r="M578" s="83">
        <v>1.3</v>
      </c>
      <c r="N578" s="32">
        <v>840</v>
      </c>
      <c r="O578" s="34">
        <v>0.078</v>
      </c>
      <c r="P578" s="34">
        <v>0.088</v>
      </c>
      <c r="Q578" s="32">
        <v>7900</v>
      </c>
      <c r="R578" s="99">
        <v>9.4</v>
      </c>
      <c r="S578" s="32">
        <v>2102</v>
      </c>
      <c r="T578" s="99" t="s">
        <v>3418</v>
      </c>
    </row>
    <row r="579" spans="1:20" ht="15" customHeight="1">
      <c r="A579" s="31">
        <v>566</v>
      </c>
      <c r="B579" s="99" t="s">
        <v>931</v>
      </c>
      <c r="C579" s="99" t="s">
        <v>932</v>
      </c>
      <c r="D579" s="99" t="s">
        <v>23</v>
      </c>
      <c r="E579" s="99" t="s">
        <v>3500</v>
      </c>
      <c r="F579" s="32">
        <v>30426450533</v>
      </c>
      <c r="G579" s="83">
        <v>0.84</v>
      </c>
      <c r="H579" s="32">
        <v>207295099</v>
      </c>
      <c r="I579" s="88">
        <v>0.13</v>
      </c>
      <c r="J579" s="32">
        <v>118720301817</v>
      </c>
      <c r="K579" s="83">
        <v>1.79</v>
      </c>
      <c r="L579" s="32">
        <v>3061683330</v>
      </c>
      <c r="M579" s="88">
        <v>0.25</v>
      </c>
      <c r="N579" s="32">
        <v>717</v>
      </c>
      <c r="O579" s="34">
        <v>0.042</v>
      </c>
      <c r="P579" s="34">
        <v>0.116</v>
      </c>
      <c r="Q579" s="32">
        <v>32400</v>
      </c>
      <c r="R579" s="99">
        <v>45.2</v>
      </c>
      <c r="S579" s="32">
        <v>495</v>
      </c>
      <c r="T579" s="99" t="s">
        <v>3418</v>
      </c>
    </row>
    <row r="580" spans="1:20" ht="15" customHeight="1">
      <c r="A580" s="31">
        <v>567</v>
      </c>
      <c r="B580" s="99" t="s">
        <v>1854</v>
      </c>
      <c r="C580" s="99" t="s">
        <v>3886</v>
      </c>
      <c r="D580" s="99" t="s">
        <v>23</v>
      </c>
      <c r="E580" s="99" t="s">
        <v>2149</v>
      </c>
      <c r="F580" s="32">
        <v>99288797325</v>
      </c>
      <c r="G580" s="89">
        <v>-0.49</v>
      </c>
      <c r="H580" s="32">
        <v>4225371341</v>
      </c>
      <c r="I580" s="89">
        <v>-0.83</v>
      </c>
      <c r="J580" s="32">
        <v>1121835257748</v>
      </c>
      <c r="K580" s="89">
        <v>0.27</v>
      </c>
      <c r="L580" s="32">
        <v>80576495695</v>
      </c>
      <c r="M580" s="89">
        <v>-0.23</v>
      </c>
      <c r="N580" s="32">
        <v>695</v>
      </c>
      <c r="O580" s="34">
        <v>0.057</v>
      </c>
      <c r="P580" s="34">
        <v>0.062</v>
      </c>
      <c r="Q580" s="32">
        <v>5700</v>
      </c>
      <c r="R580" s="99">
        <v>8.2</v>
      </c>
      <c r="S580" s="32">
        <v>1541353</v>
      </c>
      <c r="T580" s="99" t="s">
        <v>2061</v>
      </c>
    </row>
    <row r="581" spans="1:20" ht="15" customHeight="1">
      <c r="A581" s="31">
        <v>568</v>
      </c>
      <c r="B581" s="99" t="s">
        <v>2070</v>
      </c>
      <c r="C581" s="99" t="s">
        <v>2071</v>
      </c>
      <c r="D581" s="99" t="s">
        <v>23</v>
      </c>
      <c r="E581" s="99" t="s">
        <v>2107</v>
      </c>
      <c r="F581" s="32">
        <v>335886130586</v>
      </c>
      <c r="G581" s="89">
        <v>-0.45</v>
      </c>
      <c r="H581" s="32">
        <v>121232147338</v>
      </c>
      <c r="I581" s="89">
        <v>-0.39</v>
      </c>
      <c r="J581" s="32">
        <v>1684786041436</v>
      </c>
      <c r="K581" s="83">
        <v>-0.31</v>
      </c>
      <c r="L581" s="32">
        <v>435262245550</v>
      </c>
      <c r="M581" s="83">
        <v>-0.37</v>
      </c>
      <c r="N581" s="32">
        <v>1238</v>
      </c>
      <c r="O581" s="34">
        <v>0.04</v>
      </c>
      <c r="P581" s="34">
        <v>0.105</v>
      </c>
      <c r="Q581" s="32">
        <v>17700</v>
      </c>
      <c r="R581" s="99">
        <v>14.3</v>
      </c>
      <c r="S581" s="32">
        <v>3623450</v>
      </c>
      <c r="T581" s="99" t="s">
        <v>2061</v>
      </c>
    </row>
    <row r="582" spans="1:20" ht="15" customHeight="1">
      <c r="A582" s="31">
        <v>569</v>
      </c>
      <c r="B582" s="99" t="s">
        <v>935</v>
      </c>
      <c r="C582" s="99" t="s">
        <v>936</v>
      </c>
      <c r="D582" s="99" t="s">
        <v>23</v>
      </c>
      <c r="E582" s="99" t="s">
        <v>2219</v>
      </c>
      <c r="F582" s="32">
        <v>4570068305</v>
      </c>
      <c r="G582" s="83">
        <v>-0.7</v>
      </c>
      <c r="H582" s="32">
        <v>187034373</v>
      </c>
      <c r="I582" s="89">
        <v>-0.9</v>
      </c>
      <c r="J582" s="32">
        <v>41362432174</v>
      </c>
      <c r="K582" s="89">
        <v>-0.16</v>
      </c>
      <c r="L582" s="32">
        <v>1949939191</v>
      </c>
      <c r="M582" s="89">
        <v>-0.49</v>
      </c>
      <c r="N582" s="32">
        <v>391</v>
      </c>
      <c r="O582" s="34">
        <v>0.022</v>
      </c>
      <c r="P582" s="34">
        <v>0.027</v>
      </c>
      <c r="Q582" s="32">
        <v>9100</v>
      </c>
      <c r="R582" s="99">
        <v>23.3</v>
      </c>
      <c r="S582" s="32">
        <v>5</v>
      </c>
      <c r="T582" s="99" t="s">
        <v>3418</v>
      </c>
    </row>
    <row r="583" spans="1:20" ht="15" customHeight="1">
      <c r="A583" s="31">
        <v>570</v>
      </c>
      <c r="B583" s="99" t="s">
        <v>937</v>
      </c>
      <c r="C583" s="99" t="s">
        <v>3913</v>
      </c>
      <c r="D583" s="99" t="s">
        <v>23</v>
      </c>
      <c r="E583" s="99" t="s">
        <v>2106</v>
      </c>
      <c r="F583" s="32">
        <v>69239883831</v>
      </c>
      <c r="G583" s="90">
        <v>-0.41</v>
      </c>
      <c r="H583" s="32">
        <v>1712049643</v>
      </c>
      <c r="I583" s="83">
        <v>-0.31</v>
      </c>
      <c r="J583" s="32">
        <v>374517857993</v>
      </c>
      <c r="K583" s="89">
        <v>-0.18</v>
      </c>
      <c r="L583" s="32">
        <v>10171000792</v>
      </c>
      <c r="M583" s="89">
        <v>-0.12</v>
      </c>
      <c r="N583" s="32">
        <v>938</v>
      </c>
      <c r="O583" s="34">
        <v>0.045</v>
      </c>
      <c r="P583" s="34">
        <v>0.083</v>
      </c>
      <c r="Q583" s="32">
        <v>7600</v>
      </c>
      <c r="R583" s="99">
        <v>8.1</v>
      </c>
      <c r="S583" s="32">
        <v>2981</v>
      </c>
      <c r="T583" s="99" t="s">
        <v>3418</v>
      </c>
    </row>
    <row r="584" spans="1:20" ht="15" customHeight="1">
      <c r="A584" s="31">
        <v>571</v>
      </c>
      <c r="B584" s="99" t="s">
        <v>941</v>
      </c>
      <c r="C584" s="99" t="s">
        <v>942</v>
      </c>
      <c r="D584" s="99" t="s">
        <v>23</v>
      </c>
      <c r="E584" s="99" t="s">
        <v>2113</v>
      </c>
      <c r="F584" s="32">
        <v>5420292066</v>
      </c>
      <c r="G584" s="83">
        <v>-0.37</v>
      </c>
      <c r="H584" s="32">
        <v>20863662</v>
      </c>
      <c r="I584" s="83">
        <v>0.03</v>
      </c>
      <c r="J584" s="32">
        <v>69117737179</v>
      </c>
      <c r="K584" s="83">
        <v>-0.06</v>
      </c>
      <c r="L584" s="32">
        <v>155202099</v>
      </c>
      <c r="M584" s="89">
        <v>0.12</v>
      </c>
      <c r="N584" s="32">
        <v>38</v>
      </c>
      <c r="O584" s="34">
        <v>0.001</v>
      </c>
      <c r="P584" s="34">
        <v>0.003</v>
      </c>
      <c r="Q584" s="32">
        <v>4400</v>
      </c>
      <c r="R584" s="99">
        <v>116.4</v>
      </c>
      <c r="S584" s="32">
        <v>16759</v>
      </c>
      <c r="T584" s="99" t="s">
        <v>3418</v>
      </c>
    </row>
    <row r="585" spans="1:20" ht="15" customHeight="1">
      <c r="A585" s="31">
        <v>572</v>
      </c>
      <c r="B585" s="99" t="s">
        <v>945</v>
      </c>
      <c r="C585" s="99" t="s">
        <v>946</v>
      </c>
      <c r="D585" s="99" t="s">
        <v>23</v>
      </c>
      <c r="E585" s="99" t="s">
        <v>2225</v>
      </c>
      <c r="F585" s="32">
        <v>664901151538</v>
      </c>
      <c r="G585" s="88">
        <v>0.3</v>
      </c>
      <c r="H585" s="32">
        <v>14025034359</v>
      </c>
      <c r="I585" s="89">
        <v>1.39</v>
      </c>
      <c r="J585" s="32">
        <v>2969986256999</v>
      </c>
      <c r="K585" s="83">
        <v>0.3</v>
      </c>
      <c r="L585" s="32">
        <v>117643302064</v>
      </c>
      <c r="M585" s="89">
        <v>2.4</v>
      </c>
      <c r="N585" s="32">
        <v>5391</v>
      </c>
      <c r="O585" s="86">
        <v>0.098</v>
      </c>
      <c r="P585" s="86">
        <v>0.425</v>
      </c>
      <c r="Q585" s="32">
        <v>12400</v>
      </c>
      <c r="R585" s="99">
        <v>2.3</v>
      </c>
      <c r="S585" s="32">
        <v>16926</v>
      </c>
      <c r="T585" s="99" t="s">
        <v>3418</v>
      </c>
    </row>
    <row r="586" spans="1:20" ht="15" customHeight="1">
      <c r="A586" s="31">
        <v>573</v>
      </c>
      <c r="B586" s="99" t="s">
        <v>3815</v>
      </c>
      <c r="C586" s="99" t="s">
        <v>3816</v>
      </c>
      <c r="D586" s="99" t="s">
        <v>23</v>
      </c>
      <c r="E586" s="99" t="s">
        <v>2170</v>
      </c>
      <c r="F586" s="32">
        <v>0</v>
      </c>
      <c r="G586" s="90" t="s">
        <v>2105</v>
      </c>
      <c r="H586" s="32">
        <v>0</v>
      </c>
      <c r="I586" s="89" t="s">
        <v>2105</v>
      </c>
      <c r="J586" s="32">
        <v>0</v>
      </c>
      <c r="K586" s="83" t="s">
        <v>2105</v>
      </c>
      <c r="L586" s="32">
        <v>0</v>
      </c>
      <c r="M586" s="89" t="s">
        <v>2105</v>
      </c>
      <c r="N586" s="32" t="e">
        <v>#DIV/0!</v>
      </c>
      <c r="O586" s="86">
        <v>0</v>
      </c>
      <c r="P586" s="86">
        <v>0</v>
      </c>
      <c r="Q586" s="32">
        <v>0</v>
      </c>
      <c r="R586" s="99">
        <v>0</v>
      </c>
      <c r="S586" s="32">
        <v>0</v>
      </c>
      <c r="T586" s="99" t="s">
        <v>3418</v>
      </c>
    </row>
    <row r="587" spans="1:20" ht="15" customHeight="1">
      <c r="A587" s="31">
        <v>574</v>
      </c>
      <c r="B587" s="99" t="s">
        <v>3504</v>
      </c>
      <c r="C587" s="99" t="s">
        <v>3961</v>
      </c>
      <c r="D587" s="99" t="s">
        <v>23</v>
      </c>
      <c r="E587" s="99" t="s">
        <v>2140</v>
      </c>
      <c r="F587" s="32">
        <v>86878402369</v>
      </c>
      <c r="G587" s="90" t="e">
        <v>#N/A</v>
      </c>
      <c r="H587" s="32" t="e">
        <v>#N/A</v>
      </c>
      <c r="I587" s="89" t="e">
        <v>#N/A</v>
      </c>
      <c r="J587" s="32" t="e">
        <v>#N/A</v>
      </c>
      <c r="K587" s="83" t="e">
        <v>#N/A</v>
      </c>
      <c r="L587" s="32" t="e">
        <v>#N/A</v>
      </c>
      <c r="M587" s="89" t="e">
        <v>#N/A</v>
      </c>
      <c r="N587" s="32">
        <v>962</v>
      </c>
      <c r="O587" s="86">
        <v>0.017</v>
      </c>
      <c r="P587" s="86">
        <v>0.038</v>
      </c>
      <c r="Q587" s="32">
        <v>25600</v>
      </c>
      <c r="R587" s="99">
        <v>26.6</v>
      </c>
      <c r="S587" s="32">
        <v>123</v>
      </c>
      <c r="T587" s="99" t="s">
        <v>3418</v>
      </c>
    </row>
    <row r="588" spans="1:20" ht="15" customHeight="1">
      <c r="A588" s="31">
        <v>575</v>
      </c>
      <c r="B588" s="99" t="s">
        <v>3676</v>
      </c>
      <c r="C588" s="99" t="s">
        <v>3677</v>
      </c>
      <c r="D588" s="99" t="s">
        <v>23</v>
      </c>
      <c r="E588" s="99" t="s">
        <v>2147</v>
      </c>
      <c r="F588" s="32">
        <v>130066908134</v>
      </c>
      <c r="G588" s="90">
        <v>-0.48</v>
      </c>
      <c r="H588" s="32">
        <v>1954467061</v>
      </c>
      <c r="I588" s="89">
        <v>-0.82</v>
      </c>
      <c r="J588" s="32">
        <v>654542808786</v>
      </c>
      <c r="K588" s="88">
        <v>-0.2</v>
      </c>
      <c r="L588" s="32">
        <v>-4987211723</v>
      </c>
      <c r="M588" s="88">
        <v>-1.09</v>
      </c>
      <c r="N588" s="32">
        <v>-331</v>
      </c>
      <c r="O588" s="34">
        <v>-0.008</v>
      </c>
      <c r="P588" s="34">
        <v>-0.02</v>
      </c>
      <c r="Q588" s="32">
        <v>6000</v>
      </c>
      <c r="R588" s="99">
        <v>-18.1</v>
      </c>
      <c r="S588" s="32">
        <v>816</v>
      </c>
      <c r="T588" s="99" t="s">
        <v>3418</v>
      </c>
    </row>
    <row r="589" spans="1:20" ht="15" customHeight="1">
      <c r="A589" s="31">
        <v>576</v>
      </c>
      <c r="B589" s="99" t="s">
        <v>957</v>
      </c>
      <c r="C589" s="99" t="s">
        <v>958</v>
      </c>
      <c r="D589" s="99" t="s">
        <v>23</v>
      </c>
      <c r="E589" s="99" t="s">
        <v>2147</v>
      </c>
      <c r="F589" s="32">
        <v>0</v>
      </c>
      <c r="G589" s="83" t="s">
        <v>2105</v>
      </c>
      <c r="H589" s="32">
        <v>0</v>
      </c>
      <c r="I589" s="83" t="s">
        <v>2105</v>
      </c>
      <c r="J589" s="32">
        <v>94689078141</v>
      </c>
      <c r="K589" s="89">
        <v>-0.75</v>
      </c>
      <c r="L589" s="32">
        <v>2058090595</v>
      </c>
      <c r="M589" s="83">
        <v>-0.9</v>
      </c>
      <c r="N589" s="32">
        <v>-5250</v>
      </c>
      <c r="O589" s="34">
        <v>0</v>
      </c>
      <c r="P589" s="34">
        <v>0</v>
      </c>
      <c r="Q589" s="32">
        <v>4200</v>
      </c>
      <c r="R589" s="99">
        <v>-0.8</v>
      </c>
      <c r="S589" s="32">
        <v>3021</v>
      </c>
      <c r="T589" s="99" t="s">
        <v>3418</v>
      </c>
    </row>
    <row r="590" spans="1:20" ht="15" customHeight="1">
      <c r="A590" s="31">
        <v>577</v>
      </c>
      <c r="B590" s="99" t="s">
        <v>961</v>
      </c>
      <c r="C590" s="99" t="s">
        <v>962</v>
      </c>
      <c r="D590" s="99" t="s">
        <v>23</v>
      </c>
      <c r="E590" s="99" t="s">
        <v>3491</v>
      </c>
      <c r="F590" s="32">
        <v>0</v>
      </c>
      <c r="G590" s="83" t="s">
        <v>2105</v>
      </c>
      <c r="H590" s="32">
        <v>0</v>
      </c>
      <c r="I590" s="87" t="s">
        <v>2105</v>
      </c>
      <c r="J590" s="32">
        <v>93948190916</v>
      </c>
      <c r="K590" s="83">
        <v>-0.41</v>
      </c>
      <c r="L590" s="32">
        <v>-14943892147</v>
      </c>
      <c r="M590" s="89">
        <v>-2.99</v>
      </c>
      <c r="N590" s="32">
        <v>-4200</v>
      </c>
      <c r="O590" s="34">
        <v>0</v>
      </c>
      <c r="P590" s="34">
        <v>0</v>
      </c>
      <c r="Q590" s="32">
        <v>4200</v>
      </c>
      <c r="R590" s="99">
        <v>-1</v>
      </c>
      <c r="S590" s="32">
        <v>0</v>
      </c>
      <c r="T590" s="99" t="s">
        <v>3418</v>
      </c>
    </row>
    <row r="591" spans="1:20" ht="15" customHeight="1">
      <c r="A591" s="31">
        <v>578</v>
      </c>
      <c r="B591" s="99" t="s">
        <v>967</v>
      </c>
      <c r="C591" s="99" t="s">
        <v>2231</v>
      </c>
      <c r="D591" s="99" t="s">
        <v>23</v>
      </c>
      <c r="E591" s="99" t="s">
        <v>2140</v>
      </c>
      <c r="F591" s="32">
        <v>25525567438</v>
      </c>
      <c r="G591" s="83">
        <v>-0.01</v>
      </c>
      <c r="H591" s="32">
        <v>1087390242</v>
      </c>
      <c r="I591" s="83">
        <v>2.59</v>
      </c>
      <c r="J591" s="32">
        <v>119283168369</v>
      </c>
      <c r="K591" s="83">
        <v>0.07</v>
      </c>
      <c r="L591" s="32">
        <v>6688163567</v>
      </c>
      <c r="M591" s="83">
        <v>0.08</v>
      </c>
      <c r="N591" s="32">
        <v>1294</v>
      </c>
      <c r="O591" s="86">
        <v>0.063</v>
      </c>
      <c r="P591" s="86">
        <v>0.092</v>
      </c>
      <c r="Q591" s="32">
        <v>11000</v>
      </c>
      <c r="R591" s="99">
        <v>8.5</v>
      </c>
      <c r="S591" s="32">
        <v>48</v>
      </c>
      <c r="T591" s="99" t="s">
        <v>3418</v>
      </c>
    </row>
    <row r="592" spans="1:20" ht="15" customHeight="1">
      <c r="A592" s="31">
        <v>579</v>
      </c>
      <c r="B592" s="99" t="s">
        <v>979</v>
      </c>
      <c r="C592" s="99" t="s">
        <v>3434</v>
      </c>
      <c r="D592" s="99" t="s">
        <v>23</v>
      </c>
      <c r="E592" s="99" t="s">
        <v>2113</v>
      </c>
      <c r="F592" s="32">
        <v>209489616007</v>
      </c>
      <c r="G592" s="83">
        <v>1.09</v>
      </c>
      <c r="H592" s="32">
        <v>468781441</v>
      </c>
      <c r="I592" s="89">
        <v>-0.98</v>
      </c>
      <c r="J592" s="32">
        <v>483612869312</v>
      </c>
      <c r="K592" s="89">
        <v>0.07</v>
      </c>
      <c r="L592" s="32">
        <v>56559441419</v>
      </c>
      <c r="M592" s="89">
        <v>-0.42</v>
      </c>
      <c r="N592" s="32">
        <v>825</v>
      </c>
      <c r="O592" s="34">
        <v>0.039</v>
      </c>
      <c r="P592" s="34">
        <v>0.068</v>
      </c>
      <c r="Q592" s="32">
        <v>4700</v>
      </c>
      <c r="R592" s="99">
        <v>5.7</v>
      </c>
      <c r="S592" s="32">
        <v>964450</v>
      </c>
      <c r="T592" s="99" t="s">
        <v>2061</v>
      </c>
    </row>
    <row r="593" spans="1:20" ht="15" customHeight="1">
      <c r="A593" s="31">
        <v>580</v>
      </c>
      <c r="B593" s="99" t="s">
        <v>2815</v>
      </c>
      <c r="C593" s="99" t="s">
        <v>2816</v>
      </c>
      <c r="D593" s="99" t="s">
        <v>23</v>
      </c>
      <c r="E593" s="99" t="s">
        <v>3491</v>
      </c>
      <c r="F593" s="32">
        <v>1239976635550</v>
      </c>
      <c r="G593" s="89">
        <v>0.05</v>
      </c>
      <c r="H593" s="32">
        <v>76147533152</v>
      </c>
      <c r="I593" s="83">
        <v>0.41</v>
      </c>
      <c r="J593" s="32">
        <v>5530883722631</v>
      </c>
      <c r="K593" s="83">
        <v>0.11</v>
      </c>
      <c r="L593" s="32">
        <v>283826287054</v>
      </c>
      <c r="M593" s="83">
        <v>-0.06</v>
      </c>
      <c r="N593" s="32">
        <v>2141</v>
      </c>
      <c r="O593" s="34">
        <v>0.064</v>
      </c>
      <c r="P593" s="34">
        <v>0.116</v>
      </c>
      <c r="Q593" s="32">
        <v>18200</v>
      </c>
      <c r="R593" s="99">
        <v>8.5</v>
      </c>
      <c r="S593" s="32">
        <v>1005</v>
      </c>
      <c r="T593" s="99" t="s">
        <v>3418</v>
      </c>
    </row>
    <row r="594" spans="1:20" ht="15" customHeight="1">
      <c r="A594" s="31">
        <v>581</v>
      </c>
      <c r="B594" s="99" t="s">
        <v>996</v>
      </c>
      <c r="C594" s="99" t="s">
        <v>2901</v>
      </c>
      <c r="D594" s="99" t="s">
        <v>23</v>
      </c>
      <c r="E594" s="99" t="s">
        <v>2126</v>
      </c>
      <c r="F594" s="32">
        <v>533426062087</v>
      </c>
      <c r="G594" s="90">
        <v>0.01</v>
      </c>
      <c r="H594" s="32">
        <v>9745909604</v>
      </c>
      <c r="I594" s="89">
        <v>0.17</v>
      </c>
      <c r="J594" s="32">
        <v>1917035618111</v>
      </c>
      <c r="K594" s="83">
        <v>0.16</v>
      </c>
      <c r="L594" s="32">
        <v>24147148893</v>
      </c>
      <c r="M594" s="89">
        <v>0.18</v>
      </c>
      <c r="N594" s="32">
        <v>764</v>
      </c>
      <c r="O594" s="34">
        <v>0.015</v>
      </c>
      <c r="P594" s="34">
        <v>0.06</v>
      </c>
      <c r="Q594" s="32">
        <v>16500</v>
      </c>
      <c r="R594" s="99">
        <v>21.6</v>
      </c>
      <c r="S594" s="32">
        <v>266536</v>
      </c>
      <c r="T594" s="99" t="s">
        <v>3930</v>
      </c>
    </row>
    <row r="595" spans="1:20" ht="15" customHeight="1">
      <c r="A595" s="31">
        <v>582</v>
      </c>
      <c r="B595" s="99" t="s">
        <v>998</v>
      </c>
      <c r="C595" s="99" t="s">
        <v>999</v>
      </c>
      <c r="D595" s="99" t="s">
        <v>23</v>
      </c>
      <c r="E595" s="99" t="s">
        <v>3495</v>
      </c>
      <c r="F595" s="32">
        <v>47637982611</v>
      </c>
      <c r="G595" s="90">
        <v>0.02</v>
      </c>
      <c r="H595" s="32">
        <v>4968452695</v>
      </c>
      <c r="I595" s="89">
        <v>-0.08</v>
      </c>
      <c r="J595" s="32">
        <v>192887058713</v>
      </c>
      <c r="K595" s="83">
        <v>-0.04</v>
      </c>
      <c r="L595" s="32">
        <v>16141450646</v>
      </c>
      <c r="M595" s="89">
        <v>0.08</v>
      </c>
      <c r="N595" s="32">
        <v>753</v>
      </c>
      <c r="O595" s="34">
        <v>0.062</v>
      </c>
      <c r="P595" s="34">
        <v>0.068</v>
      </c>
      <c r="Q595" s="32">
        <v>7000</v>
      </c>
      <c r="R595" s="99">
        <v>9.3</v>
      </c>
      <c r="S595" s="32">
        <v>16</v>
      </c>
      <c r="T595" s="99" t="s">
        <v>3418</v>
      </c>
    </row>
    <row r="596" spans="1:20" ht="15" customHeight="1">
      <c r="A596" s="31">
        <v>583</v>
      </c>
      <c r="B596" s="99" t="s">
        <v>1004</v>
      </c>
      <c r="C596" s="99" t="s">
        <v>1005</v>
      </c>
      <c r="D596" s="99" t="s">
        <v>23</v>
      </c>
      <c r="E596" s="99" t="s">
        <v>2225</v>
      </c>
      <c r="F596" s="32">
        <v>835673108490</v>
      </c>
      <c r="G596" s="89">
        <v>-0.01</v>
      </c>
      <c r="H596" s="32">
        <v>12371104859</v>
      </c>
      <c r="I596" s="88">
        <v>0.55</v>
      </c>
      <c r="J596" s="32">
        <v>3606711726758</v>
      </c>
      <c r="K596" s="83">
        <v>0.1</v>
      </c>
      <c r="L596" s="32">
        <v>53002941856</v>
      </c>
      <c r="M596" s="87">
        <v>0.02</v>
      </c>
      <c r="N596" s="32">
        <v>1435</v>
      </c>
      <c r="O596" s="34">
        <v>0.016</v>
      </c>
      <c r="P596" s="34">
        <v>0.111</v>
      </c>
      <c r="Q596" s="32">
        <v>12200</v>
      </c>
      <c r="R596" s="99">
        <v>8.5</v>
      </c>
      <c r="S596" s="32">
        <v>291103</v>
      </c>
      <c r="T596" s="99" t="s">
        <v>2060</v>
      </c>
    </row>
    <row r="597" spans="1:20" ht="15" customHeight="1">
      <c r="A597" s="31">
        <v>584</v>
      </c>
      <c r="B597" s="99" t="s">
        <v>1006</v>
      </c>
      <c r="C597" s="99" t="s">
        <v>1007</v>
      </c>
      <c r="D597" s="99" t="s">
        <v>23</v>
      </c>
      <c r="E597" s="99" t="s">
        <v>2123</v>
      </c>
      <c r="F597" s="32">
        <v>31339456390</v>
      </c>
      <c r="G597" s="89">
        <v>-0.79</v>
      </c>
      <c r="H597" s="32">
        <v>-4937127258</v>
      </c>
      <c r="I597" s="89">
        <v>-0.86</v>
      </c>
      <c r="J597" s="32">
        <v>812482631960</v>
      </c>
      <c r="K597" s="83">
        <v>-0.02</v>
      </c>
      <c r="L597" s="32">
        <v>22053390164</v>
      </c>
      <c r="M597" s="89">
        <v>-0.02</v>
      </c>
      <c r="N597" s="32">
        <v>1714</v>
      </c>
      <c r="O597" s="34">
        <v>0.053</v>
      </c>
      <c r="P597" s="34">
        <v>0.081</v>
      </c>
      <c r="Q597" s="32">
        <v>14400</v>
      </c>
      <c r="R597" s="99">
        <v>8.4</v>
      </c>
      <c r="S597" s="32">
        <v>1211</v>
      </c>
      <c r="T597" s="99" t="s">
        <v>3418</v>
      </c>
    </row>
    <row r="598" spans="1:20" ht="15" customHeight="1">
      <c r="A598" s="31">
        <v>585</v>
      </c>
      <c r="B598" s="99" t="s">
        <v>1010</v>
      </c>
      <c r="C598" s="99" t="s">
        <v>1011</v>
      </c>
      <c r="D598" s="99" t="s">
        <v>23</v>
      </c>
      <c r="E598" s="99" t="s">
        <v>2131</v>
      </c>
      <c r="F598" s="32">
        <v>214519621629</v>
      </c>
      <c r="G598" s="83">
        <v>0.1</v>
      </c>
      <c r="H598" s="32">
        <v>5869365626</v>
      </c>
      <c r="I598" s="83">
        <v>0.19</v>
      </c>
      <c r="J598" s="32">
        <v>873750614292</v>
      </c>
      <c r="K598" s="83">
        <v>0.16</v>
      </c>
      <c r="L598" s="32">
        <v>21690703668</v>
      </c>
      <c r="M598" s="88">
        <v>0.21</v>
      </c>
      <c r="N598" s="32">
        <v>1985</v>
      </c>
      <c r="O598" s="34">
        <v>0.075</v>
      </c>
      <c r="P598" s="34">
        <v>0.124</v>
      </c>
      <c r="Q598" s="32">
        <v>27000</v>
      </c>
      <c r="R598" s="99">
        <v>13.6</v>
      </c>
      <c r="S598" s="32">
        <v>427</v>
      </c>
      <c r="T598" s="99" t="s">
        <v>3418</v>
      </c>
    </row>
    <row r="599" spans="1:20" ht="15" customHeight="1">
      <c r="A599" s="31">
        <v>586</v>
      </c>
      <c r="B599" s="99" t="s">
        <v>1022</v>
      </c>
      <c r="C599" s="99" t="s">
        <v>1023</v>
      </c>
      <c r="D599" s="99" t="s">
        <v>23</v>
      </c>
      <c r="E599" s="99" t="s">
        <v>2108</v>
      </c>
      <c r="F599" s="32">
        <v>215226652057</v>
      </c>
      <c r="G599" s="89">
        <v>1490.72</v>
      </c>
      <c r="H599" s="32">
        <v>106185139710</v>
      </c>
      <c r="I599" s="89">
        <v>3.53</v>
      </c>
      <c r="J599" s="32">
        <v>218419082593</v>
      </c>
      <c r="K599" s="89">
        <v>-0.52</v>
      </c>
      <c r="L599" s="32">
        <v>-53813534092</v>
      </c>
      <c r="M599" s="89">
        <v>-1.26</v>
      </c>
      <c r="N599" s="32">
        <v>-1917</v>
      </c>
      <c r="O599" s="34">
        <v>0</v>
      </c>
      <c r="P599" s="34">
        <v>0</v>
      </c>
      <c r="Q599" s="32">
        <v>9200</v>
      </c>
      <c r="R599" s="99">
        <v>-4.8</v>
      </c>
      <c r="S599" s="32">
        <v>322258</v>
      </c>
      <c r="T599" s="99" t="s">
        <v>2061</v>
      </c>
    </row>
    <row r="600" spans="1:20" ht="15" customHeight="1">
      <c r="A600" s="31">
        <v>587</v>
      </c>
      <c r="B600" s="99" t="s">
        <v>1024</v>
      </c>
      <c r="C600" s="99" t="s">
        <v>1025</v>
      </c>
      <c r="D600" s="99" t="s">
        <v>23</v>
      </c>
      <c r="E600" s="99" t="s">
        <v>2104</v>
      </c>
      <c r="F600" s="32">
        <v>39829254336</v>
      </c>
      <c r="G600" s="83">
        <v>1.47</v>
      </c>
      <c r="H600" s="32">
        <v>1904222645</v>
      </c>
      <c r="I600" s="89">
        <v>-0.37</v>
      </c>
      <c r="J600" s="32">
        <v>294007201283</v>
      </c>
      <c r="K600" s="89">
        <v>1.69</v>
      </c>
      <c r="L600" s="32">
        <v>13794252127</v>
      </c>
      <c r="M600" s="89">
        <v>0.88</v>
      </c>
      <c r="N600" s="32">
        <v>1489</v>
      </c>
      <c r="O600" s="34">
        <v>0.063</v>
      </c>
      <c r="P600" s="34">
        <v>0.11</v>
      </c>
      <c r="Q600" s="32">
        <v>7000</v>
      </c>
      <c r="R600" s="99">
        <v>4.7</v>
      </c>
      <c r="S600" s="32">
        <v>10392</v>
      </c>
      <c r="T600" s="99" t="s">
        <v>3418</v>
      </c>
    </row>
    <row r="601" spans="1:20" ht="15" customHeight="1">
      <c r="A601" s="31">
        <v>588</v>
      </c>
      <c r="B601" s="99" t="s">
        <v>1026</v>
      </c>
      <c r="C601" s="99" t="s">
        <v>1027</v>
      </c>
      <c r="D601" s="99" t="s">
        <v>23</v>
      </c>
      <c r="E601" s="99" t="s">
        <v>2159</v>
      </c>
      <c r="F601" s="32">
        <v>402977746198</v>
      </c>
      <c r="G601" s="83">
        <v>0.15</v>
      </c>
      <c r="H601" s="32">
        <v>16639149215</v>
      </c>
      <c r="I601" s="87">
        <v>-0.25</v>
      </c>
      <c r="J601" s="32">
        <v>1581295073381</v>
      </c>
      <c r="K601" s="83">
        <v>0.09</v>
      </c>
      <c r="L601" s="32">
        <v>82585886526</v>
      </c>
      <c r="M601" s="83">
        <v>-0.2</v>
      </c>
      <c r="N601" s="32">
        <v>3670</v>
      </c>
      <c r="O601" s="34">
        <v>0.116</v>
      </c>
      <c r="P601" s="34">
        <v>0.236</v>
      </c>
      <c r="Q601" s="32">
        <v>41100</v>
      </c>
      <c r="R601" s="99">
        <v>11.2</v>
      </c>
      <c r="S601" s="32">
        <v>2332</v>
      </c>
      <c r="T601" s="99" t="s">
        <v>3418</v>
      </c>
    </row>
    <row r="602" spans="1:20" ht="15" customHeight="1">
      <c r="A602" s="31">
        <v>589</v>
      </c>
      <c r="B602" s="99" t="s">
        <v>1028</v>
      </c>
      <c r="C602" s="99" t="s">
        <v>1029</v>
      </c>
      <c r="D602" s="99" t="s">
        <v>23</v>
      </c>
      <c r="E602" s="99" t="s">
        <v>2115</v>
      </c>
      <c r="F602" s="32">
        <v>157046797130</v>
      </c>
      <c r="G602" s="89">
        <v>-0.28</v>
      </c>
      <c r="H602" s="32">
        <v>8115097317</v>
      </c>
      <c r="I602" s="87">
        <v>-0.28</v>
      </c>
      <c r="J602" s="32">
        <v>639099331498</v>
      </c>
      <c r="K602" s="88">
        <v>-0.01</v>
      </c>
      <c r="L602" s="32">
        <v>22714507406</v>
      </c>
      <c r="M602" s="88">
        <v>0.05</v>
      </c>
      <c r="N602" s="32">
        <v>1436</v>
      </c>
      <c r="O602" s="34">
        <v>0.079</v>
      </c>
      <c r="P602" s="34">
        <v>0.116</v>
      </c>
      <c r="Q602" s="32">
        <v>13500</v>
      </c>
      <c r="R602" s="99">
        <v>9.4</v>
      </c>
      <c r="S602" s="32">
        <v>69</v>
      </c>
      <c r="T602" s="99" t="s">
        <v>3418</v>
      </c>
    </row>
    <row r="603" spans="1:20" ht="15" customHeight="1">
      <c r="A603" s="31">
        <v>590</v>
      </c>
      <c r="B603" s="99" t="s">
        <v>1034</v>
      </c>
      <c r="C603" s="99" t="s">
        <v>1035</v>
      </c>
      <c r="D603" s="99" t="s">
        <v>23</v>
      </c>
      <c r="E603" s="99" t="s">
        <v>2219</v>
      </c>
      <c r="F603" s="32">
        <v>2577653666</v>
      </c>
      <c r="G603" s="83">
        <v>-0.69</v>
      </c>
      <c r="H603" s="32">
        <v>-228308849</v>
      </c>
      <c r="I603" s="89">
        <v>-1.25</v>
      </c>
      <c r="J603" s="32">
        <v>27630159722</v>
      </c>
      <c r="K603" s="83">
        <v>-0.07</v>
      </c>
      <c r="L603" s="32">
        <v>2000635940</v>
      </c>
      <c r="M603" s="88">
        <v>-0.82</v>
      </c>
      <c r="N603" s="32">
        <v>646</v>
      </c>
      <c r="O603" s="34">
        <v>0.031</v>
      </c>
      <c r="P603" s="34">
        <v>0.032</v>
      </c>
      <c r="Q603" s="32">
        <v>28700</v>
      </c>
      <c r="R603" s="99">
        <v>44.4</v>
      </c>
      <c r="S603" s="32">
        <v>364</v>
      </c>
      <c r="T603" s="99" t="s">
        <v>3418</v>
      </c>
    </row>
    <row r="604" spans="1:20" ht="15" customHeight="1">
      <c r="A604" s="31">
        <v>591</v>
      </c>
      <c r="B604" s="99" t="s">
        <v>3505</v>
      </c>
      <c r="C604" s="99" t="s">
        <v>3633</v>
      </c>
      <c r="D604" s="99" t="s">
        <v>23</v>
      </c>
      <c r="E604" s="99" t="s">
        <v>2108</v>
      </c>
      <c r="F604" s="32">
        <v>0</v>
      </c>
      <c r="G604" s="83" t="s">
        <v>2105</v>
      </c>
      <c r="H604" s="32">
        <v>-16838394289</v>
      </c>
      <c r="I604" s="89">
        <v>-2.02</v>
      </c>
      <c r="J604" s="32">
        <v>167313501348</v>
      </c>
      <c r="K604" s="83">
        <v>-0.64</v>
      </c>
      <c r="L604" s="32">
        <v>-27087261636</v>
      </c>
      <c r="M604" s="89">
        <v>-1.12</v>
      </c>
      <c r="N604" s="32">
        <v>-289</v>
      </c>
      <c r="O604" s="34">
        <v>-0.012</v>
      </c>
      <c r="P604" s="34">
        <v>-0.02</v>
      </c>
      <c r="Q604" s="32">
        <v>4600</v>
      </c>
      <c r="R604" s="99">
        <v>-15.9</v>
      </c>
      <c r="S604" s="32">
        <v>2069573</v>
      </c>
      <c r="T604" s="99" t="s">
        <v>2061</v>
      </c>
    </row>
    <row r="605" spans="1:20" ht="15" customHeight="1">
      <c r="A605" s="31">
        <v>592</v>
      </c>
      <c r="B605" s="99" t="s">
        <v>2305</v>
      </c>
      <c r="C605" s="99" t="s">
        <v>2306</v>
      </c>
      <c r="D605" s="99" t="s">
        <v>23</v>
      </c>
      <c r="E605" s="99" t="s">
        <v>2307</v>
      </c>
      <c r="F605" s="32">
        <v>216034835366</v>
      </c>
      <c r="G605" s="90">
        <v>-0.06</v>
      </c>
      <c r="H605" s="32">
        <v>640878039</v>
      </c>
      <c r="I605" s="89">
        <v>-0.47</v>
      </c>
      <c r="J605" s="32">
        <v>1086480727091</v>
      </c>
      <c r="K605" s="87">
        <v>0.04</v>
      </c>
      <c r="L605" s="32">
        <v>2858650281</v>
      </c>
      <c r="M605" s="89">
        <v>0.12</v>
      </c>
      <c r="N605" s="32">
        <v>138</v>
      </c>
      <c r="O605" s="34">
        <v>0.003</v>
      </c>
      <c r="P605" s="34">
        <v>0.012</v>
      </c>
      <c r="Q605" s="32">
        <v>4900</v>
      </c>
      <c r="R605" s="99">
        <v>35.5</v>
      </c>
      <c r="S605" s="32">
        <v>52667</v>
      </c>
      <c r="T605" s="99" t="s">
        <v>2061</v>
      </c>
    </row>
    <row r="606" spans="1:20" ht="15" customHeight="1">
      <c r="A606" s="31">
        <v>593</v>
      </c>
      <c r="B606" s="99" t="s">
        <v>1062</v>
      </c>
      <c r="C606" s="99" t="s">
        <v>1063</v>
      </c>
      <c r="D606" s="99" t="s">
        <v>23</v>
      </c>
      <c r="E606" s="99" t="s">
        <v>2129</v>
      </c>
      <c r="F606" s="32">
        <v>90929828945</v>
      </c>
      <c r="G606" s="89">
        <v>0.82</v>
      </c>
      <c r="H606" s="32">
        <v>2015371138</v>
      </c>
      <c r="I606" s="89">
        <v>0.39</v>
      </c>
      <c r="J606" s="32">
        <v>610449808261</v>
      </c>
      <c r="K606" s="89">
        <v>-0.04</v>
      </c>
      <c r="L606" s="32">
        <v>14341408992</v>
      </c>
      <c r="M606" s="89">
        <v>1.31</v>
      </c>
      <c r="N606" s="32">
        <v>1280</v>
      </c>
      <c r="O606" s="34">
        <v>0.045</v>
      </c>
      <c r="P606" s="34">
        <v>0.084</v>
      </c>
      <c r="Q606" s="32">
        <v>6400</v>
      </c>
      <c r="R606" s="99">
        <v>5</v>
      </c>
      <c r="S606" s="32">
        <v>7271</v>
      </c>
      <c r="T606" s="99" t="s">
        <v>3418</v>
      </c>
    </row>
    <row r="607" spans="1:20" ht="15" customHeight="1">
      <c r="A607" s="31">
        <v>594</v>
      </c>
      <c r="B607" s="99" t="s">
        <v>3339</v>
      </c>
      <c r="C607" s="99" t="s">
        <v>3400</v>
      </c>
      <c r="D607" s="99" t="s">
        <v>23</v>
      </c>
      <c r="E607" s="99" t="s">
        <v>2123</v>
      </c>
      <c r="F607" s="32">
        <v>34827154764</v>
      </c>
      <c r="G607" s="87">
        <v>0</v>
      </c>
      <c r="H607" s="32">
        <v>19044824886</v>
      </c>
      <c r="I607" s="89">
        <v>0</v>
      </c>
      <c r="J607" s="32">
        <v>134472836487</v>
      </c>
      <c r="K607" s="89">
        <v>0.18</v>
      </c>
      <c r="L607" s="32">
        <v>69101787862</v>
      </c>
      <c r="M607" s="89">
        <v>0.37</v>
      </c>
      <c r="N607" s="32">
        <v>6364</v>
      </c>
      <c r="O607" s="34">
        <v>0.287</v>
      </c>
      <c r="P607" s="34">
        <v>0.391</v>
      </c>
      <c r="Q607" s="32">
        <v>56000</v>
      </c>
      <c r="R607" s="99">
        <v>8.8</v>
      </c>
      <c r="S607" s="32">
        <v>648</v>
      </c>
      <c r="T607" s="99" t="s">
        <v>3418</v>
      </c>
    </row>
    <row r="608" spans="1:20" ht="15" customHeight="1">
      <c r="A608" s="31">
        <v>595</v>
      </c>
      <c r="B608" s="99" t="s">
        <v>1070</v>
      </c>
      <c r="C608" s="99" t="s">
        <v>1071</v>
      </c>
      <c r="D608" s="99" t="s">
        <v>23</v>
      </c>
      <c r="E608" s="99" t="s">
        <v>2121</v>
      </c>
      <c r="F608" s="32">
        <v>1299798717982</v>
      </c>
      <c r="G608" s="89">
        <v>0.2</v>
      </c>
      <c r="H608" s="32">
        <v>118382618312</v>
      </c>
      <c r="I608" s="89">
        <v>-0.21</v>
      </c>
      <c r="J608" s="32">
        <v>5899922593656</v>
      </c>
      <c r="K608" s="89">
        <v>0.23</v>
      </c>
      <c r="L608" s="32">
        <v>448459436255</v>
      </c>
      <c r="M608" s="89">
        <v>-0.07</v>
      </c>
      <c r="N608" s="32">
        <v>3447</v>
      </c>
      <c r="O608" s="34">
        <v>0.083</v>
      </c>
      <c r="P608" s="34">
        <v>0.154</v>
      </c>
      <c r="Q608" s="32">
        <v>35500</v>
      </c>
      <c r="R608" s="99">
        <v>10.3</v>
      </c>
      <c r="S608" s="32">
        <v>49861</v>
      </c>
      <c r="T608" s="99" t="s">
        <v>2061</v>
      </c>
    </row>
    <row r="609" spans="1:20" ht="15" customHeight="1">
      <c r="A609" s="31">
        <v>596</v>
      </c>
      <c r="B609" s="99" t="s">
        <v>1074</v>
      </c>
      <c r="C609" s="99" t="s">
        <v>1075</v>
      </c>
      <c r="D609" s="99" t="s">
        <v>23</v>
      </c>
      <c r="E609" s="99" t="s">
        <v>2120</v>
      </c>
      <c r="F609" s="32">
        <v>1606363000000</v>
      </c>
      <c r="G609" s="89">
        <v>0.28</v>
      </c>
      <c r="H609" s="32">
        <v>4408000000</v>
      </c>
      <c r="I609" s="89">
        <v>-0.78</v>
      </c>
      <c r="J609" s="32">
        <v>5556046000000</v>
      </c>
      <c r="K609" s="83">
        <v>0.02</v>
      </c>
      <c r="L609" s="32">
        <v>-15962000000</v>
      </c>
      <c r="M609" s="87">
        <v>-101.39</v>
      </c>
      <c r="N609" s="32">
        <v>-29</v>
      </c>
      <c r="O609" s="34">
        <v>0</v>
      </c>
      <c r="P609" s="34">
        <v>-0.003</v>
      </c>
      <c r="Q609" s="32">
        <v>13600</v>
      </c>
      <c r="R609" s="99">
        <v>-475.8</v>
      </c>
      <c r="S609" s="32">
        <v>102654</v>
      </c>
      <c r="T609" s="99" t="s">
        <v>2061</v>
      </c>
    </row>
    <row r="610" spans="1:20" ht="15" customHeight="1">
      <c r="A610" s="31">
        <v>597</v>
      </c>
      <c r="B610" s="99" t="s">
        <v>1080</v>
      </c>
      <c r="C610" s="99" t="s">
        <v>3556</v>
      </c>
      <c r="D610" s="99" t="s">
        <v>23</v>
      </c>
      <c r="E610" s="99" t="s">
        <v>2112</v>
      </c>
      <c r="F610" s="32">
        <v>129650765400</v>
      </c>
      <c r="G610" s="90">
        <v>0.37</v>
      </c>
      <c r="H610" s="32">
        <v>-15123430246</v>
      </c>
      <c r="I610" s="89">
        <v>0.54</v>
      </c>
      <c r="J610" s="32">
        <v>442943046779</v>
      </c>
      <c r="K610" s="89">
        <v>0.12</v>
      </c>
      <c r="L610" s="32">
        <v>-35853521046</v>
      </c>
      <c r="M610" s="83">
        <v>0.53</v>
      </c>
      <c r="N610" s="32">
        <v>472</v>
      </c>
      <c r="O610" s="34">
        <v>0</v>
      </c>
      <c r="P610" s="34">
        <v>0</v>
      </c>
      <c r="Q610" s="32">
        <v>7600</v>
      </c>
      <c r="R610" s="99">
        <v>16.1</v>
      </c>
      <c r="S610" s="32">
        <v>40929</v>
      </c>
      <c r="T610" s="99" t="s">
        <v>2061</v>
      </c>
    </row>
    <row r="611" spans="1:20" ht="15" customHeight="1">
      <c r="A611" s="31">
        <v>598</v>
      </c>
      <c r="B611" s="99" t="s">
        <v>1084</v>
      </c>
      <c r="C611" s="99" t="s">
        <v>1085</v>
      </c>
      <c r="D611" s="99" t="s">
        <v>23</v>
      </c>
      <c r="E611" s="99" t="s">
        <v>2168</v>
      </c>
      <c r="F611" s="32">
        <v>58669927385</v>
      </c>
      <c r="G611" s="83">
        <v>-0.54</v>
      </c>
      <c r="H611" s="32">
        <v>-1872352460</v>
      </c>
      <c r="I611" s="89">
        <v>-2.35</v>
      </c>
      <c r="J611" s="32">
        <v>656833060627</v>
      </c>
      <c r="K611" s="87">
        <v>-0.1</v>
      </c>
      <c r="L611" s="32">
        <v>3195765393</v>
      </c>
      <c r="M611" s="89">
        <v>-0.36</v>
      </c>
      <c r="N611" s="32">
        <v>407</v>
      </c>
      <c r="O611" s="34">
        <v>0.007</v>
      </c>
      <c r="P611" s="34">
        <v>0.032</v>
      </c>
      <c r="Q611" s="32">
        <v>5000</v>
      </c>
      <c r="R611" s="99">
        <v>12.3</v>
      </c>
      <c r="S611" s="32">
        <v>13924</v>
      </c>
      <c r="T611" s="99" t="s">
        <v>3418</v>
      </c>
    </row>
    <row r="612" spans="1:20" ht="15" customHeight="1">
      <c r="A612" s="31">
        <v>599</v>
      </c>
      <c r="B612" s="99" t="s">
        <v>1094</v>
      </c>
      <c r="C612" s="99" t="s">
        <v>1095</v>
      </c>
      <c r="D612" s="99" t="s">
        <v>23</v>
      </c>
      <c r="E612" s="99" t="s">
        <v>2215</v>
      </c>
      <c r="F612" s="32">
        <v>37779962201</v>
      </c>
      <c r="G612" s="90">
        <v>-0.07</v>
      </c>
      <c r="H612" s="32">
        <v>1105773076</v>
      </c>
      <c r="I612" s="89">
        <v>-0.04</v>
      </c>
      <c r="J612" s="32">
        <v>352736642066</v>
      </c>
      <c r="K612" s="83">
        <v>0.13</v>
      </c>
      <c r="L612" s="32">
        <v>6704157953</v>
      </c>
      <c r="M612" s="89">
        <v>-0.02</v>
      </c>
      <c r="N612" s="32">
        <v>1393</v>
      </c>
      <c r="O612" s="34">
        <v>0.049</v>
      </c>
      <c r="P612" s="34">
        <v>0.103</v>
      </c>
      <c r="Q612" s="32">
        <v>11700</v>
      </c>
      <c r="R612" s="99">
        <v>8.4</v>
      </c>
      <c r="S612" s="32">
        <v>7878</v>
      </c>
      <c r="T612" s="99" t="s">
        <v>3418</v>
      </c>
    </row>
    <row r="613" spans="1:20" ht="15" customHeight="1">
      <c r="A613" s="31">
        <v>600</v>
      </c>
      <c r="B613" s="99" t="s">
        <v>1246</v>
      </c>
      <c r="C613" s="99" t="s">
        <v>1247</v>
      </c>
      <c r="D613" s="99" t="s">
        <v>23</v>
      </c>
      <c r="E613" s="99" t="s">
        <v>2115</v>
      </c>
      <c r="F613" s="32">
        <v>685551189027</v>
      </c>
      <c r="G613" s="83">
        <v>-0.29</v>
      </c>
      <c r="H613" s="32">
        <v>5335987326</v>
      </c>
      <c r="I613" s="83">
        <v>-0.54</v>
      </c>
      <c r="J613" s="32">
        <v>3210380652490</v>
      </c>
      <c r="K613" s="89">
        <v>-0.09</v>
      </c>
      <c r="L613" s="32">
        <v>23500399192</v>
      </c>
      <c r="M613" s="89">
        <v>-0.66</v>
      </c>
      <c r="N613" s="32">
        <v>2347</v>
      </c>
      <c r="O613" s="34">
        <v>0.073</v>
      </c>
      <c r="P613" s="34">
        <v>0.113</v>
      </c>
      <c r="Q613" s="32">
        <v>23000</v>
      </c>
      <c r="R613" s="99">
        <v>9.8</v>
      </c>
      <c r="S613" s="32">
        <v>742</v>
      </c>
      <c r="T613" s="99" t="s">
        <v>3418</v>
      </c>
    </row>
    <row r="614" spans="1:20" ht="15" customHeight="1">
      <c r="A614" s="31">
        <v>601</v>
      </c>
      <c r="B614" s="99" t="s">
        <v>1096</v>
      </c>
      <c r="C614" s="99" t="s">
        <v>1097</v>
      </c>
      <c r="D614" s="99" t="s">
        <v>23</v>
      </c>
      <c r="E614" s="99" t="s">
        <v>2110</v>
      </c>
      <c r="F614" s="32">
        <v>77957171326</v>
      </c>
      <c r="G614" s="83">
        <v>-0.31</v>
      </c>
      <c r="H614" s="32">
        <v>-576027418</v>
      </c>
      <c r="I614" s="88">
        <v>0.49</v>
      </c>
      <c r="J614" s="32">
        <v>386190929434</v>
      </c>
      <c r="K614" s="88">
        <v>-0.08</v>
      </c>
      <c r="L614" s="32">
        <v>642984628</v>
      </c>
      <c r="M614" s="83">
        <v>-0.59</v>
      </c>
      <c r="N614" s="32">
        <v>34</v>
      </c>
      <c r="O614" s="34">
        <v>0.003</v>
      </c>
      <c r="P614" s="34">
        <v>0.004</v>
      </c>
      <c r="Q614" s="32">
        <v>5500</v>
      </c>
      <c r="R614" s="99">
        <v>161.4</v>
      </c>
      <c r="S614" s="32">
        <v>2809</v>
      </c>
      <c r="T614" s="99" t="s">
        <v>3418</v>
      </c>
    </row>
    <row r="615" spans="1:20" ht="15" customHeight="1">
      <c r="A615" s="31">
        <v>602</v>
      </c>
      <c r="B615" s="99" t="s">
        <v>3887</v>
      </c>
      <c r="C615" s="99" t="s">
        <v>3888</v>
      </c>
      <c r="D615" s="99" t="s">
        <v>23</v>
      </c>
      <c r="E615" s="99" t="s">
        <v>2102</v>
      </c>
      <c r="F615" s="32">
        <v>17859722765</v>
      </c>
      <c r="G615" s="83">
        <v>-0.42</v>
      </c>
      <c r="H615" s="32">
        <v>368742177</v>
      </c>
      <c r="I615" s="89">
        <v>-0.87</v>
      </c>
      <c r="J615" s="32">
        <v>136889522955</v>
      </c>
      <c r="K615" s="89">
        <v>3.42</v>
      </c>
      <c r="L615" s="32">
        <v>11772771107</v>
      </c>
      <c r="M615" s="89">
        <v>3.24</v>
      </c>
      <c r="N615" s="32">
        <v>573</v>
      </c>
      <c r="O615" s="34">
        <v>0.043</v>
      </c>
      <c r="P615" s="34">
        <v>0.049</v>
      </c>
      <c r="Q615" s="32">
        <v>4300</v>
      </c>
      <c r="R615" s="99">
        <v>7.5</v>
      </c>
      <c r="S615" s="32">
        <v>31260</v>
      </c>
      <c r="T615" s="99" t="s">
        <v>3418</v>
      </c>
    </row>
    <row r="616" spans="1:20" ht="15" customHeight="1">
      <c r="A616" s="31">
        <v>603</v>
      </c>
      <c r="B616" s="99" t="s">
        <v>1098</v>
      </c>
      <c r="C616" s="99" t="s">
        <v>3301</v>
      </c>
      <c r="D616" s="99" t="s">
        <v>23</v>
      </c>
      <c r="E616" s="99" t="s">
        <v>2167</v>
      </c>
      <c r="F616" s="32">
        <v>78176444787</v>
      </c>
      <c r="G616" s="89">
        <v>21.31</v>
      </c>
      <c r="H616" s="32">
        <v>5785988784</v>
      </c>
      <c r="I616" s="89">
        <v>37.63</v>
      </c>
      <c r="J616" s="32">
        <v>380074801299</v>
      </c>
      <c r="K616" s="89">
        <v>-0.05</v>
      </c>
      <c r="L616" s="32">
        <v>19817607017</v>
      </c>
      <c r="M616" s="88">
        <v>1.13</v>
      </c>
      <c r="N616" s="32">
        <v>720</v>
      </c>
      <c r="O616" s="34">
        <v>0.039</v>
      </c>
      <c r="P616" s="34">
        <v>0.063</v>
      </c>
      <c r="Q616" s="32">
        <v>7200</v>
      </c>
      <c r="R616" s="99">
        <v>10</v>
      </c>
      <c r="S616" s="32">
        <v>10634</v>
      </c>
      <c r="T616" s="99" t="s">
        <v>3418</v>
      </c>
    </row>
    <row r="617" spans="1:20" ht="15" customHeight="1">
      <c r="A617" s="31">
        <v>604</v>
      </c>
      <c r="B617" s="99" t="s">
        <v>1100</v>
      </c>
      <c r="C617" s="99" t="s">
        <v>3701</v>
      </c>
      <c r="D617" s="99" t="s">
        <v>23</v>
      </c>
      <c r="E617" s="99" t="s">
        <v>2104</v>
      </c>
      <c r="F617" s="32">
        <v>35307733721</v>
      </c>
      <c r="G617" s="83">
        <v>-0.38</v>
      </c>
      <c r="H617" s="32">
        <v>-4550248388</v>
      </c>
      <c r="I617" s="89">
        <v>-3.68</v>
      </c>
      <c r="J617" s="32">
        <v>264229220846</v>
      </c>
      <c r="K617" s="89">
        <v>0.06</v>
      </c>
      <c r="L617" s="32">
        <v>-5471340874</v>
      </c>
      <c r="M617" s="89">
        <v>-3.79</v>
      </c>
      <c r="N617" s="32">
        <v>-616</v>
      </c>
      <c r="O617" s="34">
        <v>-0.024</v>
      </c>
      <c r="P617" s="34">
        <v>-0.042</v>
      </c>
      <c r="Q617" s="32">
        <v>9800</v>
      </c>
      <c r="R617" s="99">
        <v>-15.9</v>
      </c>
      <c r="S617" s="32">
        <v>3173</v>
      </c>
      <c r="T617" s="99" t="s">
        <v>3418</v>
      </c>
    </row>
    <row r="618" spans="1:20" ht="15" customHeight="1">
      <c r="A618" s="31">
        <v>605</v>
      </c>
      <c r="B618" s="99" t="s">
        <v>1112</v>
      </c>
      <c r="C618" s="99" t="s">
        <v>1113</v>
      </c>
      <c r="D618" s="99" t="s">
        <v>23</v>
      </c>
      <c r="E618" s="99" t="s">
        <v>2113</v>
      </c>
      <c r="F618" s="32">
        <v>11038934716</v>
      </c>
      <c r="G618" s="83">
        <v>-0.42</v>
      </c>
      <c r="H618" s="32">
        <v>37911003</v>
      </c>
      <c r="I618" s="89">
        <v>0.01</v>
      </c>
      <c r="J618" s="32">
        <v>149284595543</v>
      </c>
      <c r="K618" s="89">
        <v>0.2</v>
      </c>
      <c r="L618" s="32">
        <v>7382648461</v>
      </c>
      <c r="M618" s="89">
        <v>0.85</v>
      </c>
      <c r="N618" s="32">
        <v>1490</v>
      </c>
      <c r="O618" s="34">
        <v>0.031</v>
      </c>
      <c r="P618" s="34">
        <v>0.105</v>
      </c>
      <c r="Q618" s="32">
        <v>7300</v>
      </c>
      <c r="R618" s="99">
        <v>4.9</v>
      </c>
      <c r="S618" s="32">
        <v>53</v>
      </c>
      <c r="T618" s="99" t="s">
        <v>3418</v>
      </c>
    </row>
    <row r="619" spans="1:20" ht="15" customHeight="1">
      <c r="A619" s="31">
        <v>606</v>
      </c>
      <c r="B619" s="99" t="s">
        <v>3302</v>
      </c>
      <c r="C619" s="99" t="s">
        <v>3303</v>
      </c>
      <c r="D619" s="99" t="s">
        <v>23</v>
      </c>
      <c r="E619" s="99" t="s">
        <v>2102</v>
      </c>
      <c r="F619" s="32">
        <v>69681934272</v>
      </c>
      <c r="G619" s="90">
        <v>0.57</v>
      </c>
      <c r="H619" s="32">
        <v>1261751411</v>
      </c>
      <c r="I619" s="88">
        <v>-0.33</v>
      </c>
      <c r="J619" s="32">
        <v>294816905523</v>
      </c>
      <c r="K619" s="83">
        <v>0.65</v>
      </c>
      <c r="L619" s="32">
        <v>12267262417</v>
      </c>
      <c r="M619" s="83">
        <v>0.06</v>
      </c>
      <c r="N619" s="32">
        <v>1439</v>
      </c>
      <c r="O619" s="34">
        <v>0.067</v>
      </c>
      <c r="P619" s="34">
        <v>0.124</v>
      </c>
      <c r="Q619" s="32">
        <v>8200</v>
      </c>
      <c r="R619" s="99">
        <v>5.7</v>
      </c>
      <c r="S619" s="32">
        <v>59592</v>
      </c>
      <c r="T619" s="99" t="s">
        <v>2061</v>
      </c>
    </row>
    <row r="620" spans="1:20" ht="15" customHeight="1">
      <c r="A620" s="31">
        <v>607</v>
      </c>
      <c r="B620" s="99" t="s">
        <v>1124</v>
      </c>
      <c r="C620" s="99" t="s">
        <v>1125</v>
      </c>
      <c r="D620" s="99" t="s">
        <v>23</v>
      </c>
      <c r="E620" s="99" t="s">
        <v>2110</v>
      </c>
      <c r="F620" s="32">
        <v>1463367404819</v>
      </c>
      <c r="G620" s="89">
        <v>-0.2</v>
      </c>
      <c r="H620" s="32">
        <v>33070261551</v>
      </c>
      <c r="I620" s="89">
        <v>-0.03</v>
      </c>
      <c r="J620" s="32">
        <v>6456818993918</v>
      </c>
      <c r="K620" s="89">
        <v>0.06</v>
      </c>
      <c r="L620" s="32">
        <v>97495912393</v>
      </c>
      <c r="M620" s="89">
        <v>-0.02</v>
      </c>
      <c r="N620" s="32">
        <v>1955</v>
      </c>
      <c r="O620" s="34">
        <v>0.038</v>
      </c>
      <c r="P620" s="34">
        <v>0.095</v>
      </c>
      <c r="Q620" s="32">
        <v>26000</v>
      </c>
      <c r="R620" s="99">
        <v>13.3</v>
      </c>
      <c r="S620" s="32">
        <v>2322</v>
      </c>
      <c r="T620" s="99" t="s">
        <v>3418</v>
      </c>
    </row>
    <row r="621" spans="1:20" ht="15" customHeight="1">
      <c r="A621" s="31">
        <v>608</v>
      </c>
      <c r="B621" s="99" t="s">
        <v>1126</v>
      </c>
      <c r="C621" s="99" t="s">
        <v>2069</v>
      </c>
      <c r="D621" s="99" t="s">
        <v>23</v>
      </c>
      <c r="E621" s="99" t="s">
        <v>3500</v>
      </c>
      <c r="F621" s="32">
        <v>4173064968</v>
      </c>
      <c r="G621" s="83">
        <v>0.05</v>
      </c>
      <c r="H621" s="32">
        <v>-7713984</v>
      </c>
      <c r="I621" s="89">
        <v>-1.2</v>
      </c>
      <c r="J621" s="32">
        <v>17862243416</v>
      </c>
      <c r="K621" s="83">
        <v>2.97</v>
      </c>
      <c r="L621" s="32">
        <v>-2417241806</v>
      </c>
      <c r="M621" s="89">
        <v>-2.13</v>
      </c>
      <c r="N621" s="32">
        <v>-323</v>
      </c>
      <c r="O621" s="34">
        <v>-0.044</v>
      </c>
      <c r="P621" s="34">
        <v>-0.1</v>
      </c>
      <c r="Q621" s="32">
        <v>3100</v>
      </c>
      <c r="R621" s="99">
        <v>-9.6</v>
      </c>
      <c r="S621" s="32">
        <v>4220</v>
      </c>
      <c r="T621" s="99" t="s">
        <v>3418</v>
      </c>
    </row>
    <row r="622" spans="1:20" ht="15" customHeight="1">
      <c r="A622" s="31">
        <v>609</v>
      </c>
      <c r="B622" s="99" t="s">
        <v>2296</v>
      </c>
      <c r="C622" s="99" t="s">
        <v>2297</v>
      </c>
      <c r="D622" s="99" t="s">
        <v>23</v>
      </c>
      <c r="E622" s="99" t="s">
        <v>2126</v>
      </c>
      <c r="F622" s="32">
        <v>111906088751</v>
      </c>
      <c r="G622" s="90">
        <v>0.14</v>
      </c>
      <c r="H622" s="32">
        <v>12381932393</v>
      </c>
      <c r="I622" s="88">
        <v>0.9</v>
      </c>
      <c r="J622" s="32">
        <v>475131309615</v>
      </c>
      <c r="K622" s="87">
        <v>0.27</v>
      </c>
      <c r="L622" s="32">
        <v>42590083398</v>
      </c>
      <c r="M622" s="87">
        <v>0.46</v>
      </c>
      <c r="N622" s="32">
        <v>5704</v>
      </c>
      <c r="O622" s="34">
        <v>0.273</v>
      </c>
      <c r="P622" s="34">
        <v>0.338</v>
      </c>
      <c r="Q622" s="32">
        <v>40500</v>
      </c>
      <c r="R622" s="99">
        <v>7.1</v>
      </c>
      <c r="S622" s="32">
        <v>24</v>
      </c>
      <c r="T622" s="99" t="s">
        <v>3418</v>
      </c>
    </row>
    <row r="623" spans="1:20" ht="15" customHeight="1">
      <c r="A623" s="31">
        <v>610</v>
      </c>
      <c r="B623" s="99" t="s">
        <v>2638</v>
      </c>
      <c r="C623" s="99" t="s">
        <v>2639</v>
      </c>
      <c r="D623" s="99" t="s">
        <v>23</v>
      </c>
      <c r="E623" s="99" t="s">
        <v>2471</v>
      </c>
      <c r="F623" s="32">
        <v>12577432757</v>
      </c>
      <c r="G623" s="83">
        <v>-0.72</v>
      </c>
      <c r="H623" s="32">
        <v>-1818231726</v>
      </c>
      <c r="I623" s="89">
        <v>-1.85</v>
      </c>
      <c r="J623" s="32">
        <v>153583374693</v>
      </c>
      <c r="K623" s="89">
        <v>-0.14</v>
      </c>
      <c r="L623" s="32">
        <v>12070584868</v>
      </c>
      <c r="M623" s="87">
        <v>-0.22</v>
      </c>
      <c r="N623" s="32">
        <v>3103</v>
      </c>
      <c r="O623" s="34">
        <v>0.141</v>
      </c>
      <c r="P623" s="34">
        <v>0.192</v>
      </c>
      <c r="Q623" s="32">
        <v>27000</v>
      </c>
      <c r="R623" s="99">
        <v>8.7</v>
      </c>
      <c r="S623" s="32">
        <v>858</v>
      </c>
      <c r="T623" s="99" t="s">
        <v>3418</v>
      </c>
    </row>
    <row r="624" spans="1:20" ht="15" customHeight="1">
      <c r="A624" s="31">
        <v>611</v>
      </c>
      <c r="B624" s="99" t="s">
        <v>1136</v>
      </c>
      <c r="C624" s="99" t="s">
        <v>1137</v>
      </c>
      <c r="D624" s="99" t="s">
        <v>23</v>
      </c>
      <c r="E624" s="99" t="s">
        <v>2123</v>
      </c>
      <c r="F624" s="32">
        <v>45350644897</v>
      </c>
      <c r="G624" s="89">
        <v>0.25</v>
      </c>
      <c r="H624" s="32">
        <v>21423618697</v>
      </c>
      <c r="I624" s="89">
        <v>0.34</v>
      </c>
      <c r="J624" s="32">
        <v>158411266405</v>
      </c>
      <c r="K624" s="89">
        <v>0.25</v>
      </c>
      <c r="L624" s="32">
        <v>47742286843</v>
      </c>
      <c r="M624" s="88">
        <v>0.43</v>
      </c>
      <c r="N624" s="32">
        <v>1426</v>
      </c>
      <c r="O624" s="34">
        <v>0.095</v>
      </c>
      <c r="P624" s="34">
        <v>0.128</v>
      </c>
      <c r="Q624" s="32">
        <v>15400</v>
      </c>
      <c r="R624" s="99">
        <v>10.8</v>
      </c>
      <c r="S624" s="32">
        <v>1577</v>
      </c>
      <c r="T624" s="99" t="s">
        <v>3418</v>
      </c>
    </row>
    <row r="625" spans="1:20" ht="15" customHeight="1">
      <c r="A625" s="31">
        <v>612</v>
      </c>
      <c r="B625" s="99" t="s">
        <v>1146</v>
      </c>
      <c r="C625" s="99" t="s">
        <v>3372</v>
      </c>
      <c r="D625" s="99" t="s">
        <v>23</v>
      </c>
      <c r="E625" s="99" t="s">
        <v>2110</v>
      </c>
      <c r="F625" s="32">
        <v>305592302019</v>
      </c>
      <c r="G625" s="87">
        <v>0.32</v>
      </c>
      <c r="H625" s="32">
        <v>6753585043</v>
      </c>
      <c r="I625" s="83">
        <v>0.35</v>
      </c>
      <c r="J625" s="32">
        <v>1271560752983</v>
      </c>
      <c r="K625" s="87">
        <v>0.54</v>
      </c>
      <c r="L625" s="32">
        <v>26352411934</v>
      </c>
      <c r="M625" s="83">
        <v>0.23</v>
      </c>
      <c r="N625" s="32">
        <v>3578</v>
      </c>
      <c r="O625" s="34">
        <v>0.121</v>
      </c>
      <c r="P625" s="34">
        <v>0.197</v>
      </c>
      <c r="Q625" s="32">
        <v>22900</v>
      </c>
      <c r="R625" s="99">
        <v>6.4</v>
      </c>
      <c r="S625" s="32">
        <v>694</v>
      </c>
      <c r="T625" s="99" t="s">
        <v>3418</v>
      </c>
    </row>
    <row r="626" spans="1:20" ht="15" customHeight="1">
      <c r="A626" s="31">
        <v>613</v>
      </c>
      <c r="B626" s="99" t="s">
        <v>1152</v>
      </c>
      <c r="C626" s="99" t="s">
        <v>1153</v>
      </c>
      <c r="D626" s="99" t="s">
        <v>23</v>
      </c>
      <c r="E626" s="99" t="s">
        <v>2137</v>
      </c>
      <c r="F626" s="32">
        <v>1968406913273</v>
      </c>
      <c r="G626" s="89">
        <v>-0.06</v>
      </c>
      <c r="H626" s="32">
        <v>33247806196</v>
      </c>
      <c r="I626" s="83">
        <v>-0.18</v>
      </c>
      <c r="J626" s="32">
        <v>8475780201723</v>
      </c>
      <c r="K626" s="83">
        <v>0.16</v>
      </c>
      <c r="L626" s="32">
        <v>125862577181</v>
      </c>
      <c r="M626" s="83">
        <v>-0.16</v>
      </c>
      <c r="N626" s="32">
        <v>1557</v>
      </c>
      <c r="O626" s="34">
        <v>0.026</v>
      </c>
      <c r="P626" s="34">
        <v>0.098</v>
      </c>
      <c r="Q626" s="32">
        <v>34400</v>
      </c>
      <c r="R626" s="99">
        <v>22.1</v>
      </c>
      <c r="S626" s="32">
        <v>594654</v>
      </c>
      <c r="T626" s="99" t="s">
        <v>2061</v>
      </c>
    </row>
    <row r="627" spans="1:20" ht="15" customHeight="1">
      <c r="A627" s="31">
        <v>614</v>
      </c>
      <c r="B627" s="99" t="s">
        <v>1054</v>
      </c>
      <c r="C627" s="99" t="s">
        <v>1055</v>
      </c>
      <c r="D627" s="99" t="s">
        <v>23</v>
      </c>
      <c r="E627" s="99" t="s">
        <v>2233</v>
      </c>
      <c r="F627" s="32">
        <v>507369932747</v>
      </c>
      <c r="G627" s="89">
        <v>-0.3</v>
      </c>
      <c r="H627" s="32">
        <v>1803842595</v>
      </c>
      <c r="I627" s="83">
        <v>-0.77</v>
      </c>
      <c r="J627" s="32">
        <v>2519693967805</v>
      </c>
      <c r="K627" s="83">
        <v>0.08</v>
      </c>
      <c r="L627" s="32">
        <v>11846226992</v>
      </c>
      <c r="M627" s="83">
        <v>-0.67</v>
      </c>
      <c r="N627" s="32">
        <v>990</v>
      </c>
      <c r="O627" s="34">
        <v>0.052</v>
      </c>
      <c r="P627" s="34">
        <v>0.073</v>
      </c>
      <c r="Q627" s="32">
        <v>10100</v>
      </c>
      <c r="R627" s="99">
        <v>10.2</v>
      </c>
      <c r="S627" s="32">
        <v>2321</v>
      </c>
      <c r="T627" s="99" t="s">
        <v>3418</v>
      </c>
    </row>
    <row r="628" spans="1:20" ht="15" customHeight="1">
      <c r="A628" s="31">
        <v>615</v>
      </c>
      <c r="B628" s="99" t="s">
        <v>1154</v>
      </c>
      <c r="C628" s="99" t="s">
        <v>1155</v>
      </c>
      <c r="D628" s="99" t="s">
        <v>23</v>
      </c>
      <c r="E628" s="99" t="s">
        <v>2140</v>
      </c>
      <c r="F628" s="32">
        <v>103172404632</v>
      </c>
      <c r="G628" s="89">
        <v>-0.12</v>
      </c>
      <c r="H628" s="32">
        <v>15159704842</v>
      </c>
      <c r="I628" s="87">
        <v>-0.18</v>
      </c>
      <c r="J628" s="32">
        <v>458681463933</v>
      </c>
      <c r="K628" s="87">
        <v>0.11</v>
      </c>
      <c r="L628" s="32">
        <v>80096582103</v>
      </c>
      <c r="M628" s="87">
        <v>0.22</v>
      </c>
      <c r="N628" s="32">
        <v>8524</v>
      </c>
      <c r="O628" s="34">
        <v>0.167</v>
      </c>
      <c r="P628" s="34">
        <v>0.192</v>
      </c>
      <c r="Q628" s="32">
        <v>71600</v>
      </c>
      <c r="R628" s="99">
        <v>8.4</v>
      </c>
      <c r="S628" s="32">
        <v>1781</v>
      </c>
      <c r="T628" s="99" t="s">
        <v>3418</v>
      </c>
    </row>
    <row r="629" spans="1:20" ht="15" customHeight="1">
      <c r="A629" s="31">
        <v>616</v>
      </c>
      <c r="B629" s="99" t="s">
        <v>1158</v>
      </c>
      <c r="C629" s="99" t="s">
        <v>1159</v>
      </c>
      <c r="D629" s="99" t="s">
        <v>23</v>
      </c>
      <c r="E629" s="99" t="s">
        <v>2215</v>
      </c>
      <c r="F629" s="32">
        <v>125745710235</v>
      </c>
      <c r="G629" s="83">
        <v>-0.13</v>
      </c>
      <c r="H629" s="32">
        <v>1651810039</v>
      </c>
      <c r="I629" s="83">
        <v>0.16</v>
      </c>
      <c r="J629" s="32">
        <v>530487186813</v>
      </c>
      <c r="K629" s="87">
        <v>-0.14</v>
      </c>
      <c r="L629" s="32">
        <v>7382475028</v>
      </c>
      <c r="M629" s="83">
        <v>0.13</v>
      </c>
      <c r="N629" s="32">
        <v>1765</v>
      </c>
      <c r="O629" s="34">
        <v>0.03</v>
      </c>
      <c r="P629" s="34">
        <v>0.109</v>
      </c>
      <c r="Q629" s="32">
        <v>12000</v>
      </c>
      <c r="R629" s="99">
        <v>6.8</v>
      </c>
      <c r="S629" s="32">
        <v>384</v>
      </c>
      <c r="T629" s="99" t="s">
        <v>3418</v>
      </c>
    </row>
    <row r="630" spans="1:20" ht="15" customHeight="1">
      <c r="A630" s="31">
        <v>617</v>
      </c>
      <c r="B630" s="99" t="s">
        <v>1160</v>
      </c>
      <c r="C630" s="99" t="s">
        <v>2235</v>
      </c>
      <c r="D630" s="99" t="s">
        <v>23</v>
      </c>
      <c r="E630" s="99" t="s">
        <v>2170</v>
      </c>
      <c r="F630" s="32">
        <v>301126394380</v>
      </c>
      <c r="G630" s="83">
        <v>-0.12</v>
      </c>
      <c r="H630" s="32">
        <v>5441391055</v>
      </c>
      <c r="I630" s="83">
        <v>0.1</v>
      </c>
      <c r="J630" s="32">
        <v>1527415043080</v>
      </c>
      <c r="K630" s="88">
        <v>0.21</v>
      </c>
      <c r="L630" s="32">
        <v>28052589322</v>
      </c>
      <c r="M630" s="83">
        <v>0.01</v>
      </c>
      <c r="N630" s="32">
        <v>3846</v>
      </c>
      <c r="O630" s="34">
        <v>0.089</v>
      </c>
      <c r="P630" s="34">
        <v>0.171</v>
      </c>
      <c r="Q630" s="32">
        <v>25000</v>
      </c>
      <c r="R630" s="99">
        <v>6.5</v>
      </c>
      <c r="S630" s="32">
        <v>1492</v>
      </c>
      <c r="T630" s="99" t="s">
        <v>3418</v>
      </c>
    </row>
    <row r="631" spans="1:20" ht="15" customHeight="1">
      <c r="A631" s="31">
        <v>618</v>
      </c>
      <c r="B631" s="99" t="s">
        <v>1174</v>
      </c>
      <c r="C631" s="99" t="s">
        <v>1175</v>
      </c>
      <c r="D631" s="99" t="s">
        <v>23</v>
      </c>
      <c r="E631" s="99" t="s">
        <v>2168</v>
      </c>
      <c r="F631" s="32">
        <v>237930919458</v>
      </c>
      <c r="G631" s="90">
        <v>0.05</v>
      </c>
      <c r="H631" s="32">
        <v>560058665</v>
      </c>
      <c r="I631" s="83">
        <v>0.01</v>
      </c>
      <c r="J631" s="32">
        <v>1492584955894</v>
      </c>
      <c r="K631" s="89">
        <v>0.27</v>
      </c>
      <c r="L631" s="32">
        <v>15205871870</v>
      </c>
      <c r="M631" s="89">
        <v>0.11</v>
      </c>
      <c r="N631" s="32">
        <v>781</v>
      </c>
      <c r="O631" s="34">
        <v>0.007</v>
      </c>
      <c r="P631" s="34">
        <v>0.047</v>
      </c>
      <c r="Q631" s="32">
        <v>15700</v>
      </c>
      <c r="R631" s="99">
        <v>20.1</v>
      </c>
      <c r="S631" s="32">
        <v>1943</v>
      </c>
      <c r="T631" s="99" t="s">
        <v>3418</v>
      </c>
    </row>
    <row r="632" spans="1:20" ht="15" customHeight="1">
      <c r="A632" s="31">
        <v>619</v>
      </c>
      <c r="B632" s="99" t="s">
        <v>1180</v>
      </c>
      <c r="C632" s="99" t="s">
        <v>1181</v>
      </c>
      <c r="D632" s="99" t="s">
        <v>23</v>
      </c>
      <c r="E632" s="99" t="s">
        <v>2179</v>
      </c>
      <c r="F632" s="32">
        <v>0</v>
      </c>
      <c r="G632" s="83" t="s">
        <v>2105</v>
      </c>
      <c r="H632" s="32">
        <v>260083646</v>
      </c>
      <c r="I632" s="89">
        <v>5354.15</v>
      </c>
      <c r="J632" s="32">
        <v>1800000000</v>
      </c>
      <c r="K632" s="83">
        <v>-0.66</v>
      </c>
      <c r="L632" s="32">
        <v>2123777115</v>
      </c>
      <c r="M632" s="83">
        <v>1.55</v>
      </c>
      <c r="N632" s="32">
        <v>933</v>
      </c>
      <c r="O632" s="34">
        <v>0</v>
      </c>
      <c r="P632" s="34">
        <v>0</v>
      </c>
      <c r="Q632" s="32">
        <v>8400</v>
      </c>
      <c r="R632" s="99">
        <v>9</v>
      </c>
      <c r="S632" s="32">
        <v>16</v>
      </c>
      <c r="T632" s="99" t="s">
        <v>3418</v>
      </c>
    </row>
    <row r="633" spans="1:20" ht="15" customHeight="1">
      <c r="A633" s="31">
        <v>620</v>
      </c>
      <c r="B633" s="99" t="s">
        <v>1186</v>
      </c>
      <c r="C633" s="99" t="s">
        <v>1187</v>
      </c>
      <c r="D633" s="99" t="s">
        <v>23</v>
      </c>
      <c r="E633" s="99" t="s">
        <v>2140</v>
      </c>
      <c r="F633" s="32">
        <v>36932496342</v>
      </c>
      <c r="G633" s="88">
        <v>-0.01</v>
      </c>
      <c r="H633" s="32">
        <v>4750515840</v>
      </c>
      <c r="I633" s="83">
        <v>-0.28</v>
      </c>
      <c r="J633" s="32">
        <v>150172201283</v>
      </c>
      <c r="K633" s="89">
        <v>0.04</v>
      </c>
      <c r="L633" s="32">
        <v>18764410240</v>
      </c>
      <c r="M633" s="87">
        <v>-0.12</v>
      </c>
      <c r="N633" s="32">
        <v>2136</v>
      </c>
      <c r="O633" s="34">
        <v>0.123</v>
      </c>
      <c r="P633" s="34">
        <v>0.153</v>
      </c>
      <c r="Q633" s="32">
        <v>14100</v>
      </c>
      <c r="R633" s="99">
        <v>6.6</v>
      </c>
      <c r="S633" s="32">
        <v>3411</v>
      </c>
      <c r="T633" s="99" t="s">
        <v>3418</v>
      </c>
    </row>
    <row r="634" spans="1:20" ht="15" customHeight="1">
      <c r="A634" s="31">
        <v>621</v>
      </c>
      <c r="B634" s="99" t="s">
        <v>1188</v>
      </c>
      <c r="C634" s="99" t="s">
        <v>1189</v>
      </c>
      <c r="D634" s="99" t="s">
        <v>23</v>
      </c>
      <c r="E634" s="99" t="s">
        <v>2179</v>
      </c>
      <c r="F634" s="32">
        <v>44090003710</v>
      </c>
      <c r="G634" s="89">
        <v>0.17</v>
      </c>
      <c r="H634" s="32">
        <v>3893331689</v>
      </c>
      <c r="I634" s="89">
        <v>0.58</v>
      </c>
      <c r="J634" s="32">
        <v>266661314872</v>
      </c>
      <c r="K634" s="89">
        <v>0.18</v>
      </c>
      <c r="L634" s="32">
        <v>19646953244</v>
      </c>
      <c r="M634" s="89">
        <v>0.23</v>
      </c>
      <c r="N634" s="32">
        <v>1302</v>
      </c>
      <c r="O634" s="34">
        <v>0.046</v>
      </c>
      <c r="P634" s="34">
        <v>0.107</v>
      </c>
      <c r="Q634" s="32">
        <v>11200</v>
      </c>
      <c r="R634" s="99">
        <v>8.6</v>
      </c>
      <c r="S634" s="32">
        <v>1313</v>
      </c>
      <c r="T634" s="99" t="s">
        <v>3418</v>
      </c>
    </row>
    <row r="635" spans="1:20" ht="15" customHeight="1">
      <c r="A635" s="31">
        <v>622</v>
      </c>
      <c r="B635" s="99" t="s">
        <v>1262</v>
      </c>
      <c r="C635" s="99" t="s">
        <v>1263</v>
      </c>
      <c r="D635" s="99" t="s">
        <v>23</v>
      </c>
      <c r="E635" s="99" t="s">
        <v>2110</v>
      </c>
      <c r="F635" s="32">
        <v>1038565124735</v>
      </c>
      <c r="G635" s="89">
        <v>0.26</v>
      </c>
      <c r="H635" s="32">
        <v>2805886077</v>
      </c>
      <c r="I635" s="88">
        <v>0.35</v>
      </c>
      <c r="J635" s="32">
        <v>4448915315409</v>
      </c>
      <c r="K635" s="89">
        <v>0.85</v>
      </c>
      <c r="L635" s="32">
        <v>25476898181</v>
      </c>
      <c r="M635" s="83">
        <v>0.76</v>
      </c>
      <c r="N635" s="32">
        <v>2692</v>
      </c>
      <c r="O635" s="34">
        <v>0.069</v>
      </c>
      <c r="P635" s="34">
        <v>0.167</v>
      </c>
      <c r="Q635" s="32">
        <v>10500</v>
      </c>
      <c r="R635" s="99">
        <v>3.9</v>
      </c>
      <c r="S635" s="32">
        <v>2181</v>
      </c>
      <c r="T635" s="99" t="s">
        <v>3418</v>
      </c>
    </row>
    <row r="636" spans="1:20" ht="15" customHeight="1">
      <c r="A636" s="31">
        <v>623</v>
      </c>
      <c r="B636" s="99" t="s">
        <v>1190</v>
      </c>
      <c r="C636" s="99" t="s">
        <v>1191</v>
      </c>
      <c r="D636" s="99" t="s">
        <v>23</v>
      </c>
      <c r="E636" s="99" t="s">
        <v>2167</v>
      </c>
      <c r="F636" s="32">
        <v>24655607976</v>
      </c>
      <c r="G636" s="89">
        <v>0.01</v>
      </c>
      <c r="H636" s="32">
        <v>119149239</v>
      </c>
      <c r="I636" s="89">
        <v>0.99</v>
      </c>
      <c r="J636" s="32">
        <v>107547206022</v>
      </c>
      <c r="K636" s="83">
        <v>0.18</v>
      </c>
      <c r="L636" s="32">
        <v>51196819949</v>
      </c>
      <c r="M636" s="88">
        <v>43.57</v>
      </c>
      <c r="N636" s="32">
        <v>44600</v>
      </c>
      <c r="O636" s="34">
        <v>0.614</v>
      </c>
      <c r="P636" s="34">
        <v>1.215</v>
      </c>
      <c r="Q636" s="32">
        <v>22300</v>
      </c>
      <c r="R636" s="99">
        <v>0.5</v>
      </c>
      <c r="S636" s="32">
        <v>10864</v>
      </c>
      <c r="T636" s="99" t="s">
        <v>3418</v>
      </c>
    </row>
    <row r="637" spans="1:20" ht="15" customHeight="1">
      <c r="A637" s="31">
        <v>624</v>
      </c>
      <c r="B637" s="99" t="s">
        <v>3435</v>
      </c>
      <c r="C637" s="99" t="s">
        <v>3436</v>
      </c>
      <c r="D637" s="99" t="s">
        <v>23</v>
      </c>
      <c r="E637" s="99" t="s">
        <v>2251</v>
      </c>
      <c r="F637" s="32">
        <v>300038372094</v>
      </c>
      <c r="G637" s="89">
        <v>-0.2</v>
      </c>
      <c r="H637" s="32">
        <v>36516319687</v>
      </c>
      <c r="I637" s="89">
        <v>-0.28</v>
      </c>
      <c r="J637" s="32">
        <v>1471089036577</v>
      </c>
      <c r="K637" s="89">
        <v>0.35</v>
      </c>
      <c r="L637" s="32">
        <v>138245924601</v>
      </c>
      <c r="M637" s="88">
        <v>-0.16</v>
      </c>
      <c r="N637" s="32">
        <v>1821</v>
      </c>
      <c r="O637" s="34">
        <v>0.024</v>
      </c>
      <c r="P637" s="34">
        <v>0.149</v>
      </c>
      <c r="Q637" s="32">
        <v>17300</v>
      </c>
      <c r="R637" s="99">
        <v>9.5</v>
      </c>
      <c r="S637" s="32">
        <v>4342</v>
      </c>
      <c r="T637" s="99" t="s">
        <v>3418</v>
      </c>
    </row>
    <row r="638" spans="1:20" ht="15" customHeight="1">
      <c r="A638" s="31">
        <v>625</v>
      </c>
      <c r="B638" s="99" t="s">
        <v>1196</v>
      </c>
      <c r="C638" s="99" t="s">
        <v>1197</v>
      </c>
      <c r="D638" s="99" t="s">
        <v>23</v>
      </c>
      <c r="E638" s="99" t="s">
        <v>2167</v>
      </c>
      <c r="F638" s="32">
        <v>185226209155</v>
      </c>
      <c r="G638" s="89">
        <v>0.09</v>
      </c>
      <c r="H638" s="32">
        <v>2436933385</v>
      </c>
      <c r="I638" s="89">
        <v>-0.24</v>
      </c>
      <c r="J638" s="32">
        <v>796252051042</v>
      </c>
      <c r="K638" s="83">
        <v>0.63</v>
      </c>
      <c r="L638" s="32">
        <v>5030761334</v>
      </c>
      <c r="M638" s="83">
        <v>-0.39</v>
      </c>
      <c r="N638" s="32">
        <v>698</v>
      </c>
      <c r="O638" s="34">
        <v>0.02</v>
      </c>
      <c r="P638" s="34">
        <v>0.042</v>
      </c>
      <c r="Q638" s="32">
        <v>12700</v>
      </c>
      <c r="R638" s="99">
        <v>18.2</v>
      </c>
      <c r="S638" s="32">
        <v>295</v>
      </c>
      <c r="T638" s="99" t="s">
        <v>3418</v>
      </c>
    </row>
    <row r="639" spans="1:20" ht="15" customHeight="1">
      <c r="A639" s="31">
        <v>626</v>
      </c>
      <c r="B639" s="99" t="s">
        <v>1198</v>
      </c>
      <c r="C639" s="99" t="s">
        <v>1199</v>
      </c>
      <c r="D639" s="99" t="s">
        <v>23</v>
      </c>
      <c r="E639" s="99" t="s">
        <v>2135</v>
      </c>
      <c r="F639" s="32">
        <v>1849928186717</v>
      </c>
      <c r="G639" s="89">
        <v>-0.17</v>
      </c>
      <c r="H639" s="32">
        <v>22691342429</v>
      </c>
      <c r="I639" s="87">
        <v>-0.39</v>
      </c>
      <c r="J639" s="32">
        <v>8249614519664</v>
      </c>
      <c r="K639" s="89">
        <v>-0.06</v>
      </c>
      <c r="L639" s="32">
        <v>98551214574</v>
      </c>
      <c r="M639" s="89">
        <v>-0.34</v>
      </c>
      <c r="N639" s="32">
        <v>2446</v>
      </c>
      <c r="O639" s="34">
        <v>0.03</v>
      </c>
      <c r="P639" s="34">
        <v>0.188</v>
      </c>
      <c r="Q639" s="32">
        <v>13700</v>
      </c>
      <c r="R639" s="99">
        <v>5.6</v>
      </c>
      <c r="S639" s="32">
        <v>89432</v>
      </c>
      <c r="T639" s="99" t="s">
        <v>2061</v>
      </c>
    </row>
    <row r="640" spans="1:20" ht="15" customHeight="1">
      <c r="A640" s="31">
        <v>627</v>
      </c>
      <c r="B640" s="99" t="s">
        <v>1200</v>
      </c>
      <c r="C640" s="99" t="s">
        <v>3817</v>
      </c>
      <c r="D640" s="99" t="s">
        <v>23</v>
      </c>
      <c r="E640" s="99" t="s">
        <v>2115</v>
      </c>
      <c r="F640" s="32">
        <v>647403383808</v>
      </c>
      <c r="G640" s="83">
        <v>-0.42</v>
      </c>
      <c r="H640" s="32">
        <v>3150399176</v>
      </c>
      <c r="I640" s="89">
        <v>-0.82</v>
      </c>
      <c r="J640" s="32">
        <v>3280672189319</v>
      </c>
      <c r="K640" s="83">
        <v>-0.13</v>
      </c>
      <c r="L640" s="32">
        <v>7116941241</v>
      </c>
      <c r="M640" s="88">
        <v>-0.89</v>
      </c>
      <c r="N640" s="32">
        <v>981</v>
      </c>
      <c r="O640" s="34">
        <v>0.033</v>
      </c>
      <c r="P640" s="34">
        <v>0.063</v>
      </c>
      <c r="Q640" s="32">
        <v>10300</v>
      </c>
      <c r="R640" s="99">
        <v>10.5</v>
      </c>
      <c r="S640" s="32">
        <v>6019</v>
      </c>
      <c r="T640" s="99" t="s">
        <v>3418</v>
      </c>
    </row>
    <row r="641" spans="1:20" ht="15" customHeight="1">
      <c r="A641" s="31">
        <v>628</v>
      </c>
      <c r="B641" s="99" t="s">
        <v>1204</v>
      </c>
      <c r="C641" s="99" t="s">
        <v>1205</v>
      </c>
      <c r="D641" s="99" t="s">
        <v>23</v>
      </c>
      <c r="E641" s="99" t="s">
        <v>2107</v>
      </c>
      <c r="F641" s="32">
        <v>83547638664</v>
      </c>
      <c r="G641" s="88">
        <v>-0.29</v>
      </c>
      <c r="H641" s="32">
        <v>10364533443</v>
      </c>
      <c r="I641" s="89">
        <v>-0.34</v>
      </c>
      <c r="J641" s="32">
        <v>447898405092</v>
      </c>
      <c r="K641" s="89">
        <v>-0.13</v>
      </c>
      <c r="L641" s="32">
        <v>21865733739</v>
      </c>
      <c r="M641" s="89">
        <v>-0.63</v>
      </c>
      <c r="N641" s="32">
        <v>366</v>
      </c>
      <c r="O641" s="86">
        <v>0.01</v>
      </c>
      <c r="P641" s="86">
        <v>0.033</v>
      </c>
      <c r="Q641" s="32">
        <v>7500</v>
      </c>
      <c r="R641" s="99">
        <v>20.5</v>
      </c>
      <c r="S641" s="32">
        <v>141930</v>
      </c>
      <c r="T641" s="99" t="s">
        <v>2061</v>
      </c>
    </row>
    <row r="642" spans="1:20" ht="15" customHeight="1">
      <c r="A642" s="31">
        <v>629</v>
      </c>
      <c r="B642" s="99" t="s">
        <v>1254</v>
      </c>
      <c r="C642" s="99" t="s">
        <v>1255</v>
      </c>
      <c r="D642" s="99" t="s">
        <v>23</v>
      </c>
      <c r="E642" s="99" t="s">
        <v>2115</v>
      </c>
      <c r="F642" s="32">
        <v>818006810682</v>
      </c>
      <c r="G642" s="87">
        <v>-0.01</v>
      </c>
      <c r="H642" s="32">
        <v>-1349391328</v>
      </c>
      <c r="I642" s="83">
        <v>-1.12</v>
      </c>
      <c r="J642" s="32">
        <v>3488601309744</v>
      </c>
      <c r="K642" s="83">
        <v>0.12</v>
      </c>
      <c r="L642" s="32">
        <v>-1798527626</v>
      </c>
      <c r="M642" s="89">
        <v>-1.03</v>
      </c>
      <c r="N642" s="32">
        <v>-106</v>
      </c>
      <c r="O642" s="34">
        <v>-0.006</v>
      </c>
      <c r="P642" s="34">
        <v>-0.008</v>
      </c>
      <c r="Q642" s="32">
        <v>7800</v>
      </c>
      <c r="R642" s="99">
        <v>-73.7</v>
      </c>
      <c r="S642" s="32">
        <v>7112</v>
      </c>
      <c r="T642" s="99" t="s">
        <v>3418</v>
      </c>
    </row>
    <row r="643" spans="1:20" ht="15" customHeight="1">
      <c r="A643" s="31">
        <v>630</v>
      </c>
      <c r="B643" s="99" t="s">
        <v>1216</v>
      </c>
      <c r="C643" s="99" t="s">
        <v>1217</v>
      </c>
      <c r="D643" s="99" t="s">
        <v>23</v>
      </c>
      <c r="E643" s="99" t="s">
        <v>2113</v>
      </c>
      <c r="F643" s="32">
        <v>115721945428</v>
      </c>
      <c r="G643" s="90">
        <v>1.16</v>
      </c>
      <c r="H643" s="32">
        <v>11835159736</v>
      </c>
      <c r="I643" s="89">
        <v>32.58</v>
      </c>
      <c r="J643" s="32">
        <v>428298761840</v>
      </c>
      <c r="K643" s="89">
        <v>0.58</v>
      </c>
      <c r="L643" s="32">
        <v>12040535936</v>
      </c>
      <c r="M643" s="89">
        <v>0.02</v>
      </c>
      <c r="N643" s="32">
        <v>3784</v>
      </c>
      <c r="O643" s="34">
        <v>0.049</v>
      </c>
      <c r="P643" s="34">
        <v>0.201</v>
      </c>
      <c r="Q643" s="32">
        <v>14000</v>
      </c>
      <c r="R643" s="99">
        <v>3.7</v>
      </c>
      <c r="S643" s="32">
        <v>1053</v>
      </c>
      <c r="T643" s="99" t="s">
        <v>3418</v>
      </c>
    </row>
    <row r="644" spans="1:20" ht="15" customHeight="1">
      <c r="A644" s="31">
        <v>631</v>
      </c>
      <c r="B644" s="99" t="s">
        <v>1222</v>
      </c>
      <c r="C644" s="99" t="s">
        <v>1223</v>
      </c>
      <c r="D644" s="99" t="s">
        <v>23</v>
      </c>
      <c r="E644" s="99" t="s">
        <v>2119</v>
      </c>
      <c r="F644" s="32">
        <v>1366431352651</v>
      </c>
      <c r="G644" s="87">
        <v>-0.01</v>
      </c>
      <c r="H644" s="32">
        <v>41169326322</v>
      </c>
      <c r="I644" s="89">
        <v>0.08</v>
      </c>
      <c r="J644" s="32">
        <v>5454856313776</v>
      </c>
      <c r="K644" s="83">
        <v>0.03</v>
      </c>
      <c r="L644" s="32">
        <v>-349357113326</v>
      </c>
      <c r="M644" s="89">
        <v>-2.46</v>
      </c>
      <c r="N644" s="32">
        <v>-4348</v>
      </c>
      <c r="O644" s="34">
        <v>-0.04</v>
      </c>
      <c r="P644" s="34">
        <v>-0.188</v>
      </c>
      <c r="Q644" s="32">
        <v>30000</v>
      </c>
      <c r="R644" s="99">
        <v>-6.9</v>
      </c>
      <c r="S644" s="32">
        <v>2020</v>
      </c>
      <c r="T644" s="99" t="s">
        <v>3418</v>
      </c>
    </row>
    <row r="645" spans="1:20" ht="15" customHeight="1">
      <c r="A645" s="31">
        <v>632</v>
      </c>
      <c r="B645" s="99" t="s">
        <v>1232</v>
      </c>
      <c r="C645" s="99" t="s">
        <v>1233</v>
      </c>
      <c r="D645" s="99" t="s">
        <v>23</v>
      </c>
      <c r="E645" s="99" t="s">
        <v>2167</v>
      </c>
      <c r="F645" s="32">
        <v>104438844824</v>
      </c>
      <c r="G645" s="89">
        <v>0.01</v>
      </c>
      <c r="H645" s="32">
        <v>2181099850</v>
      </c>
      <c r="I645" s="87">
        <v>-0.25</v>
      </c>
      <c r="J645" s="32">
        <v>445417778201</v>
      </c>
      <c r="K645" s="89">
        <v>0.2</v>
      </c>
      <c r="L645" s="32">
        <v>8528033257</v>
      </c>
      <c r="M645" s="89">
        <v>-0.31</v>
      </c>
      <c r="N645" s="32">
        <v>1522</v>
      </c>
      <c r="O645" s="34">
        <v>0.032</v>
      </c>
      <c r="P645" s="34">
        <v>0.085</v>
      </c>
      <c r="Q645" s="32">
        <v>10200</v>
      </c>
      <c r="R645" s="99">
        <v>6.7</v>
      </c>
      <c r="S645" s="32">
        <v>2601</v>
      </c>
      <c r="T645" s="99" t="s">
        <v>3418</v>
      </c>
    </row>
    <row r="646" spans="1:20" ht="15" customHeight="1">
      <c r="A646" s="31">
        <v>633</v>
      </c>
      <c r="B646" s="99" t="s">
        <v>1238</v>
      </c>
      <c r="C646" s="99" t="s">
        <v>3340</v>
      </c>
      <c r="D646" s="99" t="s">
        <v>23</v>
      </c>
      <c r="E646" s="99" t="s">
        <v>2108</v>
      </c>
      <c r="F646" s="32">
        <v>0</v>
      </c>
      <c r="G646" s="89" t="s">
        <v>2105</v>
      </c>
      <c r="H646" s="32">
        <v>4433008729</v>
      </c>
      <c r="I646" s="83">
        <v>1.28</v>
      </c>
      <c r="J646" s="32">
        <v>0</v>
      </c>
      <c r="K646" s="83" t="s">
        <v>2105</v>
      </c>
      <c r="L646" s="32">
        <v>3070961760</v>
      </c>
      <c r="M646" s="83">
        <v>-0.61</v>
      </c>
      <c r="N646" s="32">
        <v>-122</v>
      </c>
      <c r="O646" s="34">
        <v>0</v>
      </c>
      <c r="P646" s="34">
        <v>0</v>
      </c>
      <c r="Q646" s="32">
        <v>2100</v>
      </c>
      <c r="R646" s="99">
        <v>-17.2</v>
      </c>
      <c r="S646" s="32">
        <v>41677</v>
      </c>
      <c r="T646" s="99" t="s">
        <v>2061</v>
      </c>
    </row>
    <row r="647" spans="1:20" ht="15" customHeight="1">
      <c r="A647" s="31">
        <v>634</v>
      </c>
      <c r="B647" s="99" t="s">
        <v>1242</v>
      </c>
      <c r="C647" s="99" t="s">
        <v>1243</v>
      </c>
      <c r="D647" s="99" t="s">
        <v>23</v>
      </c>
      <c r="E647" s="99" t="s">
        <v>2186</v>
      </c>
      <c r="F647" s="32">
        <v>591196904</v>
      </c>
      <c r="G647" s="89">
        <v>-0.85</v>
      </c>
      <c r="H647" s="32">
        <v>-7156120074</v>
      </c>
      <c r="I647" s="87">
        <v>-2.71</v>
      </c>
      <c r="J647" s="32">
        <v>30984850804</v>
      </c>
      <c r="K647" s="83">
        <v>-0.03</v>
      </c>
      <c r="L647" s="32">
        <v>-23337151097</v>
      </c>
      <c r="M647" s="88">
        <v>-2.59</v>
      </c>
      <c r="N647" s="32">
        <v>-1083</v>
      </c>
      <c r="O647" s="34">
        <v>-0.06</v>
      </c>
      <c r="P647" s="34">
        <v>-0.06</v>
      </c>
      <c r="Q647" s="32">
        <v>14300</v>
      </c>
      <c r="R647" s="99">
        <v>-13</v>
      </c>
      <c r="S647" s="32">
        <v>166641</v>
      </c>
      <c r="T647" s="99" t="s">
        <v>2061</v>
      </c>
    </row>
    <row r="648" spans="1:20" ht="15" customHeight="1">
      <c r="A648" s="31">
        <v>635</v>
      </c>
      <c r="B648" s="99" t="s">
        <v>1244</v>
      </c>
      <c r="C648" s="99" t="s">
        <v>3437</v>
      </c>
      <c r="D648" s="99" t="s">
        <v>23</v>
      </c>
      <c r="E648" s="99" t="s">
        <v>2186</v>
      </c>
      <c r="F648" s="32">
        <v>658426419414</v>
      </c>
      <c r="G648" s="89">
        <v>0.38</v>
      </c>
      <c r="H648" s="32">
        <v>11501039631</v>
      </c>
      <c r="I648" s="89">
        <v>120.19</v>
      </c>
      <c r="J648" s="32">
        <v>3114539640050</v>
      </c>
      <c r="K648" s="83">
        <v>0.05</v>
      </c>
      <c r="L648" s="32">
        <v>38210120803</v>
      </c>
      <c r="M648" s="89">
        <v>0.72</v>
      </c>
      <c r="N648" s="32">
        <v>443</v>
      </c>
      <c r="O648" s="34">
        <v>0.011</v>
      </c>
      <c r="P648" s="34">
        <v>0.027</v>
      </c>
      <c r="Q648" s="32">
        <v>16400</v>
      </c>
      <c r="R648" s="99">
        <v>37</v>
      </c>
      <c r="S648" s="32">
        <v>1664583</v>
      </c>
      <c r="T648" s="99" t="s">
        <v>2062</v>
      </c>
    </row>
    <row r="649" spans="1:20" ht="15" customHeight="1">
      <c r="A649" s="31">
        <v>636</v>
      </c>
      <c r="B649" s="99" t="s">
        <v>1256</v>
      </c>
      <c r="C649" s="99" t="s">
        <v>3506</v>
      </c>
      <c r="D649" s="99" t="s">
        <v>23</v>
      </c>
      <c r="E649" s="99" t="s">
        <v>2110</v>
      </c>
      <c r="F649" s="32">
        <v>957798694833</v>
      </c>
      <c r="G649" s="89">
        <v>-0.21</v>
      </c>
      <c r="H649" s="32">
        <v>3640830433</v>
      </c>
      <c r="I649" s="89">
        <v>0.21</v>
      </c>
      <c r="J649" s="32">
        <v>4345086191996</v>
      </c>
      <c r="K649" s="83">
        <v>0.06</v>
      </c>
      <c r="L649" s="32">
        <v>16958556716</v>
      </c>
      <c r="M649" s="89">
        <v>0.43</v>
      </c>
      <c r="N649" s="32">
        <v>465</v>
      </c>
      <c r="O649" s="34">
        <v>0.011</v>
      </c>
      <c r="P649" s="34">
        <v>0.034</v>
      </c>
      <c r="Q649" s="32">
        <v>7900</v>
      </c>
      <c r="R649" s="99">
        <v>17</v>
      </c>
      <c r="S649" s="32">
        <v>76210</v>
      </c>
      <c r="T649" s="99" t="s">
        <v>2061</v>
      </c>
    </row>
    <row r="650" spans="1:20" ht="15" customHeight="1">
      <c r="A650" s="31">
        <v>637</v>
      </c>
      <c r="B650" s="99" t="s">
        <v>1258</v>
      </c>
      <c r="C650" s="99" t="s">
        <v>1259</v>
      </c>
      <c r="D650" s="99" t="s">
        <v>23</v>
      </c>
      <c r="E650" s="99" t="s">
        <v>2119</v>
      </c>
      <c r="F650" s="32">
        <v>1803595775863</v>
      </c>
      <c r="G650" s="89">
        <v>0.11</v>
      </c>
      <c r="H650" s="32">
        <v>268791836384</v>
      </c>
      <c r="I650" s="89">
        <v>0.19</v>
      </c>
      <c r="J650" s="32">
        <v>7201812851402</v>
      </c>
      <c r="K650" s="88">
        <v>0.22</v>
      </c>
      <c r="L650" s="32">
        <v>917892342931</v>
      </c>
      <c r="M650" s="87">
        <v>0.01</v>
      </c>
      <c r="N650" s="32">
        <v>3752</v>
      </c>
      <c r="O650" s="34">
        <v>0.033</v>
      </c>
      <c r="P650" s="34">
        <v>0.11</v>
      </c>
      <c r="Q650" s="32">
        <v>48400</v>
      </c>
      <c r="R650" s="99">
        <v>12.9</v>
      </c>
      <c r="S650" s="32">
        <v>14798</v>
      </c>
      <c r="T650" s="99" t="s">
        <v>3418</v>
      </c>
    </row>
    <row r="651" spans="1:20" ht="15" customHeight="1">
      <c r="A651" s="31">
        <v>638</v>
      </c>
      <c r="B651" s="99" t="s">
        <v>1266</v>
      </c>
      <c r="C651" s="99" t="s">
        <v>1267</v>
      </c>
      <c r="D651" s="99" t="s">
        <v>23</v>
      </c>
      <c r="E651" s="99" t="s">
        <v>2186</v>
      </c>
      <c r="F651" s="32">
        <v>3703657471468</v>
      </c>
      <c r="G651" s="83">
        <v>-0.02</v>
      </c>
      <c r="H651" s="32">
        <v>227518175915</v>
      </c>
      <c r="I651" s="88">
        <v>-0.09</v>
      </c>
      <c r="J651" s="32">
        <v>16346943423870</v>
      </c>
      <c r="K651" s="83">
        <v>0.06</v>
      </c>
      <c r="L651" s="32">
        <v>756445734165</v>
      </c>
      <c r="M651" s="88">
        <v>-0.01</v>
      </c>
      <c r="N651" s="32">
        <v>1494</v>
      </c>
      <c r="O651" s="34">
        <v>0.028</v>
      </c>
      <c r="P651" s="34">
        <v>0.056</v>
      </c>
      <c r="Q651" s="32">
        <v>26300</v>
      </c>
      <c r="R651" s="99">
        <v>17.6</v>
      </c>
      <c r="S651" s="32">
        <v>3516408</v>
      </c>
      <c r="T651" s="99" t="s">
        <v>2061</v>
      </c>
    </row>
    <row r="652" spans="1:20" ht="15" customHeight="1">
      <c r="A652" s="31">
        <v>639</v>
      </c>
      <c r="B652" s="99" t="s">
        <v>2301</v>
      </c>
      <c r="C652" s="99" t="s">
        <v>2302</v>
      </c>
      <c r="D652" s="99" t="s">
        <v>23</v>
      </c>
      <c r="E652" s="99" t="s">
        <v>2113</v>
      </c>
      <c r="F652" s="32">
        <v>0</v>
      </c>
      <c r="G652" s="83" t="s">
        <v>2105</v>
      </c>
      <c r="H652" s="32">
        <v>0</v>
      </c>
      <c r="I652" s="83" t="s">
        <v>2105</v>
      </c>
      <c r="J652" s="32">
        <v>0</v>
      </c>
      <c r="K652" s="89" t="s">
        <v>2105</v>
      </c>
      <c r="L652" s="32">
        <v>0</v>
      </c>
      <c r="M652" s="89" t="s">
        <v>2105</v>
      </c>
      <c r="N652" s="32" t="e">
        <v>#DIV/0!</v>
      </c>
      <c r="O652" s="34">
        <v>0</v>
      </c>
      <c r="P652" s="34">
        <v>0</v>
      </c>
      <c r="Q652" s="32">
        <v>0</v>
      </c>
      <c r="R652" s="99">
        <v>0</v>
      </c>
      <c r="S652" s="32">
        <v>0</v>
      </c>
      <c r="T652" s="99" t="s">
        <v>3418</v>
      </c>
    </row>
    <row r="653" spans="1:20" ht="15" customHeight="1">
      <c r="A653" s="31">
        <v>640</v>
      </c>
      <c r="B653" s="99" t="s">
        <v>1294</v>
      </c>
      <c r="C653" s="99" t="s">
        <v>1295</v>
      </c>
      <c r="D653" s="99" t="s">
        <v>23</v>
      </c>
      <c r="E653" s="99" t="s">
        <v>2199</v>
      </c>
      <c r="F653" s="32">
        <v>75880276509</v>
      </c>
      <c r="G653" s="83">
        <v>-0.06</v>
      </c>
      <c r="H653" s="32">
        <v>5175019901</v>
      </c>
      <c r="I653" s="89">
        <v>0.02</v>
      </c>
      <c r="J653" s="32">
        <v>296074835872</v>
      </c>
      <c r="K653" s="83">
        <v>0.02</v>
      </c>
      <c r="L653" s="32">
        <v>18383216276</v>
      </c>
      <c r="M653" s="89">
        <v>0.43</v>
      </c>
      <c r="N653" s="32">
        <v>3336</v>
      </c>
      <c r="O653" s="34">
        <v>0.12</v>
      </c>
      <c r="P653" s="34">
        <v>0.18</v>
      </c>
      <c r="Q653" s="32">
        <v>36700</v>
      </c>
      <c r="R653" s="99">
        <v>11</v>
      </c>
      <c r="S653" s="32">
        <v>9</v>
      </c>
      <c r="T653" s="99" t="s">
        <v>3418</v>
      </c>
    </row>
    <row r="654" spans="1:20" ht="15" customHeight="1">
      <c r="A654" s="31">
        <v>641</v>
      </c>
      <c r="B654" s="99" t="s">
        <v>1300</v>
      </c>
      <c r="C654" s="99" t="s">
        <v>1301</v>
      </c>
      <c r="D654" s="99" t="s">
        <v>23</v>
      </c>
      <c r="E654" s="99" t="s">
        <v>2185</v>
      </c>
      <c r="F654" s="32">
        <v>22689268521</v>
      </c>
      <c r="G654" s="83">
        <v>1.14</v>
      </c>
      <c r="H654" s="32">
        <v>4470621297</v>
      </c>
      <c r="I654" s="88">
        <v>6.13</v>
      </c>
      <c r="J654" s="32">
        <v>173282702267</v>
      </c>
      <c r="K654" s="83">
        <v>0.31</v>
      </c>
      <c r="L654" s="32">
        <v>14140650148</v>
      </c>
      <c r="M654" s="88">
        <v>3.18</v>
      </c>
      <c r="N654" s="32">
        <v>4381</v>
      </c>
      <c r="O654" s="34">
        <v>0.14</v>
      </c>
      <c r="P654" s="34">
        <v>0.328</v>
      </c>
      <c r="Q654" s="32">
        <v>9200</v>
      </c>
      <c r="R654" s="99">
        <v>2.1</v>
      </c>
      <c r="S654" s="32">
        <v>3</v>
      </c>
      <c r="T654" s="99" t="s">
        <v>3418</v>
      </c>
    </row>
    <row r="655" spans="1:20" ht="15" customHeight="1">
      <c r="A655" s="31">
        <v>642</v>
      </c>
      <c r="B655" s="99" t="s">
        <v>1302</v>
      </c>
      <c r="C655" s="99" t="s">
        <v>1303</v>
      </c>
      <c r="D655" s="99" t="s">
        <v>23</v>
      </c>
      <c r="E655" s="99" t="s">
        <v>2113</v>
      </c>
      <c r="F655" s="32">
        <v>1500627331</v>
      </c>
      <c r="G655" s="90">
        <v>-0.81</v>
      </c>
      <c r="H655" s="32">
        <v>-457724526</v>
      </c>
      <c r="I655" s="87">
        <v>-2.5</v>
      </c>
      <c r="J655" s="32">
        <v>83786742535</v>
      </c>
      <c r="K655" s="87">
        <v>-0.64</v>
      </c>
      <c r="L655" s="32">
        <v>1450917646</v>
      </c>
      <c r="M655" s="83">
        <v>-0.8</v>
      </c>
      <c r="N655" s="32">
        <v>538</v>
      </c>
      <c r="O655" s="34">
        <v>0.022</v>
      </c>
      <c r="P655" s="34">
        <v>0.035</v>
      </c>
      <c r="Q655" s="32">
        <v>12100</v>
      </c>
      <c r="R655" s="99">
        <v>22.5</v>
      </c>
      <c r="S655" s="32">
        <v>2316</v>
      </c>
      <c r="T655" s="99" t="s">
        <v>3418</v>
      </c>
    </row>
    <row r="656" spans="1:20" ht="15" customHeight="1">
      <c r="A656" s="31">
        <v>643</v>
      </c>
      <c r="B656" s="99" t="s">
        <v>1308</v>
      </c>
      <c r="C656" s="99" t="s">
        <v>1309</v>
      </c>
      <c r="D656" s="99" t="s">
        <v>23</v>
      </c>
      <c r="E656" s="99" t="s">
        <v>2108</v>
      </c>
      <c r="F656" s="32">
        <v>2280718916</v>
      </c>
      <c r="G656" s="90">
        <v>-0.89</v>
      </c>
      <c r="H656" s="32">
        <v>428257015</v>
      </c>
      <c r="I656" s="87">
        <v>-0.76</v>
      </c>
      <c r="J656" s="32">
        <v>62284614032</v>
      </c>
      <c r="K656" s="87">
        <v>-0.49</v>
      </c>
      <c r="L656" s="32">
        <v>6575972886</v>
      </c>
      <c r="M656" s="87">
        <v>-0.62</v>
      </c>
      <c r="N656" s="32">
        <v>474</v>
      </c>
      <c r="O656" s="34">
        <v>0.014</v>
      </c>
      <c r="P656" s="34">
        <v>0.023</v>
      </c>
      <c r="Q656" s="32">
        <v>12700</v>
      </c>
      <c r="R656" s="99">
        <v>26.8</v>
      </c>
      <c r="S656" s="32">
        <v>3852</v>
      </c>
      <c r="T656" s="99" t="s">
        <v>3418</v>
      </c>
    </row>
    <row r="657" spans="1:20" ht="15" customHeight="1">
      <c r="A657" s="31">
        <v>644</v>
      </c>
      <c r="B657" s="99" t="s">
        <v>1324</v>
      </c>
      <c r="C657" s="99" t="s">
        <v>1325</v>
      </c>
      <c r="D657" s="99" t="s">
        <v>23</v>
      </c>
      <c r="E657" s="99" t="s">
        <v>2113</v>
      </c>
      <c r="F657" s="32">
        <v>38580715040</v>
      </c>
      <c r="G657" s="83">
        <v>-0.53</v>
      </c>
      <c r="H657" s="32">
        <v>1781356549</v>
      </c>
      <c r="I657" s="87">
        <v>-0.96</v>
      </c>
      <c r="J657" s="32">
        <v>913627627909</v>
      </c>
      <c r="K657" s="89">
        <v>0.93</v>
      </c>
      <c r="L657" s="32">
        <v>93790739997</v>
      </c>
      <c r="M657" s="88">
        <v>-0.07</v>
      </c>
      <c r="N657" s="32">
        <v>7028</v>
      </c>
      <c r="O657" s="34">
        <v>0.035</v>
      </c>
      <c r="P657" s="34">
        <v>0.088</v>
      </c>
      <c r="Q657" s="32">
        <v>49900</v>
      </c>
      <c r="R657" s="99">
        <v>7.1</v>
      </c>
      <c r="S657" s="32">
        <v>21484</v>
      </c>
      <c r="T657" s="99" t="s">
        <v>2061</v>
      </c>
    </row>
    <row r="658" spans="1:20" ht="15" customHeight="1">
      <c r="A658" s="31">
        <v>645</v>
      </c>
      <c r="B658" s="99" t="s">
        <v>1330</v>
      </c>
      <c r="C658" s="99" t="s">
        <v>1331</v>
      </c>
      <c r="D658" s="99" t="s">
        <v>23</v>
      </c>
      <c r="E658" s="99" t="s">
        <v>2113</v>
      </c>
      <c r="F658" s="32">
        <v>247344945770</v>
      </c>
      <c r="G658" s="90">
        <v>-0.21</v>
      </c>
      <c r="H658" s="32">
        <v>14238198549</v>
      </c>
      <c r="I658" s="87">
        <v>-0.16</v>
      </c>
      <c r="J658" s="32">
        <v>1748929790661</v>
      </c>
      <c r="K658" s="83">
        <v>-0.71</v>
      </c>
      <c r="L658" s="32">
        <v>66535791785</v>
      </c>
      <c r="M658" s="83">
        <v>-0.39</v>
      </c>
      <c r="N658" s="32">
        <v>673</v>
      </c>
      <c r="O658" s="34">
        <v>0.014</v>
      </c>
      <c r="P658" s="34">
        <v>0.038</v>
      </c>
      <c r="Q658" s="32">
        <v>10100</v>
      </c>
      <c r="R658" s="99">
        <v>15</v>
      </c>
      <c r="S658" s="32">
        <v>237422</v>
      </c>
      <c r="T658" s="99" t="s">
        <v>2061</v>
      </c>
    </row>
    <row r="659" spans="1:20" ht="15" customHeight="1">
      <c r="A659" s="31">
        <v>646</v>
      </c>
      <c r="B659" s="99" t="s">
        <v>1332</v>
      </c>
      <c r="C659" s="99" t="s">
        <v>1333</v>
      </c>
      <c r="D659" s="99" t="s">
        <v>23</v>
      </c>
      <c r="E659" s="99" t="s">
        <v>2197</v>
      </c>
      <c r="F659" s="32">
        <v>193559305247</v>
      </c>
      <c r="G659" s="83">
        <v>0.02</v>
      </c>
      <c r="H659" s="32">
        <v>13631306649</v>
      </c>
      <c r="I659" s="88">
        <v>0</v>
      </c>
      <c r="J659" s="32">
        <v>802760165041</v>
      </c>
      <c r="K659" s="87">
        <v>-0.07</v>
      </c>
      <c r="L659" s="32">
        <v>51665649397</v>
      </c>
      <c r="M659" s="83">
        <v>0.04</v>
      </c>
      <c r="N659" s="32">
        <v>4271</v>
      </c>
      <c r="O659" s="34">
        <v>0.188</v>
      </c>
      <c r="P659" s="34">
        <v>0.304</v>
      </c>
      <c r="Q659" s="32">
        <v>45700</v>
      </c>
      <c r="R659" s="99">
        <v>10.7</v>
      </c>
      <c r="S659" s="32">
        <v>152</v>
      </c>
      <c r="T659" s="99" t="s">
        <v>3418</v>
      </c>
    </row>
    <row r="660" spans="1:20" ht="15" customHeight="1">
      <c r="A660" s="31">
        <v>647</v>
      </c>
      <c r="B660" s="99" t="s">
        <v>3665</v>
      </c>
      <c r="C660" s="99" t="s">
        <v>3666</v>
      </c>
      <c r="D660" s="99" t="s">
        <v>23</v>
      </c>
      <c r="E660" s="99" t="s">
        <v>2113</v>
      </c>
      <c r="F660" s="32">
        <v>130766750705</v>
      </c>
      <c r="G660" s="87">
        <v>-0.7</v>
      </c>
      <c r="H660" s="32">
        <v>-5291736988</v>
      </c>
      <c r="I660" s="88">
        <v>-1.28</v>
      </c>
      <c r="J660" s="32">
        <v>1649910540411</v>
      </c>
      <c r="K660" s="89">
        <v>-0.44</v>
      </c>
      <c r="L660" s="32">
        <v>-257351420</v>
      </c>
      <c r="M660" s="87">
        <v>-1</v>
      </c>
      <c r="N660" s="32">
        <v>-18</v>
      </c>
      <c r="O660" s="34">
        <v>0</v>
      </c>
      <c r="P660" s="34">
        <v>-0.001</v>
      </c>
      <c r="Q660" s="32">
        <v>65700</v>
      </c>
      <c r="R660" s="99">
        <v>-3639.8</v>
      </c>
      <c r="S660" s="32">
        <v>119687</v>
      </c>
      <c r="T660" s="99" t="s">
        <v>2061</v>
      </c>
    </row>
    <row r="661" spans="1:20" ht="15" customHeight="1">
      <c r="A661" s="31">
        <v>648</v>
      </c>
      <c r="B661" s="99" t="s">
        <v>1358</v>
      </c>
      <c r="C661" s="99" t="s">
        <v>3932</v>
      </c>
      <c r="D661" s="99" t="s">
        <v>23</v>
      </c>
      <c r="E661" s="99" t="s">
        <v>2113</v>
      </c>
      <c r="F661" s="32">
        <v>301987865220</v>
      </c>
      <c r="G661" s="83">
        <v>-0.31</v>
      </c>
      <c r="H661" s="32">
        <v>9460719279</v>
      </c>
      <c r="I661" s="89">
        <v>-0.32</v>
      </c>
      <c r="J661" s="32">
        <v>2119546392272</v>
      </c>
      <c r="K661" s="83">
        <v>-0.64</v>
      </c>
      <c r="L661" s="32">
        <v>25485872745</v>
      </c>
      <c r="M661" s="89">
        <v>-0.66</v>
      </c>
      <c r="N661" s="32">
        <v>1000</v>
      </c>
      <c r="O661" s="34">
        <v>0.016</v>
      </c>
      <c r="P661" s="34">
        <v>0.053</v>
      </c>
      <c r="Q661" s="32">
        <v>11100</v>
      </c>
      <c r="R661" s="99">
        <v>11.1</v>
      </c>
      <c r="S661" s="32">
        <v>111089</v>
      </c>
      <c r="T661" s="99" t="s">
        <v>2061</v>
      </c>
    </row>
    <row r="662" spans="1:20" ht="15" customHeight="1">
      <c r="A662" s="31">
        <v>649</v>
      </c>
      <c r="B662" s="99" t="s">
        <v>1374</v>
      </c>
      <c r="C662" s="99" t="s">
        <v>1375</v>
      </c>
      <c r="D662" s="99" t="s">
        <v>23</v>
      </c>
      <c r="E662" s="99" t="s">
        <v>2113</v>
      </c>
      <c r="F662" s="32">
        <v>0</v>
      </c>
      <c r="G662" s="88" t="s">
        <v>2105</v>
      </c>
      <c r="H662" s="32">
        <v>0</v>
      </c>
      <c r="I662" s="87" t="s">
        <v>2105</v>
      </c>
      <c r="J662" s="32">
        <v>208758025528</v>
      </c>
      <c r="K662" s="83">
        <v>-0.66</v>
      </c>
      <c r="L662" s="32">
        <v>-14622551199</v>
      </c>
      <c r="M662" s="83">
        <v>-2.15</v>
      </c>
      <c r="N662" s="32">
        <v>-1000</v>
      </c>
      <c r="O662" s="34">
        <v>0</v>
      </c>
      <c r="P662" s="34">
        <v>0</v>
      </c>
      <c r="Q662" s="32">
        <v>2700</v>
      </c>
      <c r="R662" s="99">
        <v>-2.7</v>
      </c>
      <c r="S662" s="32">
        <v>0</v>
      </c>
      <c r="T662" s="99" t="s">
        <v>3418</v>
      </c>
    </row>
    <row r="663" spans="1:20" ht="15" customHeight="1">
      <c r="A663" s="31">
        <v>650</v>
      </c>
      <c r="B663" s="99" t="s">
        <v>1376</v>
      </c>
      <c r="C663" s="99" t="s">
        <v>1377</v>
      </c>
      <c r="D663" s="99" t="s">
        <v>23</v>
      </c>
      <c r="E663" s="99" t="s">
        <v>2113</v>
      </c>
      <c r="F663" s="32">
        <v>524000264189</v>
      </c>
      <c r="G663" s="83">
        <v>1.07</v>
      </c>
      <c r="H663" s="32">
        <v>5481953537</v>
      </c>
      <c r="I663" s="87">
        <v>0.14</v>
      </c>
      <c r="J663" s="32">
        <v>2071882389308</v>
      </c>
      <c r="K663" s="83">
        <v>0.54</v>
      </c>
      <c r="L663" s="32">
        <v>18110553080</v>
      </c>
      <c r="M663" s="83">
        <v>0.32</v>
      </c>
      <c r="N663" s="32">
        <v>696</v>
      </c>
      <c r="O663" s="34">
        <v>0.01</v>
      </c>
      <c r="P663" s="34">
        <v>0.038</v>
      </c>
      <c r="Q663" s="32">
        <v>7100</v>
      </c>
      <c r="R663" s="99">
        <v>10.2</v>
      </c>
      <c r="S663" s="32">
        <v>8572</v>
      </c>
      <c r="T663" s="99" t="s">
        <v>3418</v>
      </c>
    </row>
    <row r="664" spans="1:20" ht="15" customHeight="1">
      <c r="A664" s="31">
        <v>651</v>
      </c>
      <c r="B664" s="99" t="s">
        <v>1378</v>
      </c>
      <c r="C664" s="99" t="s">
        <v>1379</v>
      </c>
      <c r="D664" s="99" t="s">
        <v>23</v>
      </c>
      <c r="E664" s="99" t="s">
        <v>2113</v>
      </c>
      <c r="F664" s="32">
        <v>24225409621</v>
      </c>
      <c r="G664" s="83">
        <v>-0.56</v>
      </c>
      <c r="H664" s="32">
        <v>46772678</v>
      </c>
      <c r="I664" s="89">
        <v>-0.73</v>
      </c>
      <c r="J664" s="32">
        <v>162983539195</v>
      </c>
      <c r="K664" s="88">
        <v>-0.49</v>
      </c>
      <c r="L664" s="32">
        <v>-75590757</v>
      </c>
      <c r="M664" s="89">
        <v>-1.04</v>
      </c>
      <c r="N664" s="32">
        <v>-2</v>
      </c>
      <c r="O664" s="34">
        <v>0</v>
      </c>
      <c r="P664" s="34">
        <v>0</v>
      </c>
      <c r="Q664" s="32">
        <v>3000</v>
      </c>
      <c r="R664" s="99">
        <v>-1380</v>
      </c>
      <c r="S664" s="32">
        <v>6309</v>
      </c>
      <c r="T664" s="99" t="s">
        <v>3418</v>
      </c>
    </row>
    <row r="665" spans="1:20" ht="15" customHeight="1">
      <c r="A665" s="31">
        <v>652</v>
      </c>
      <c r="B665" s="99" t="s">
        <v>1384</v>
      </c>
      <c r="C665" s="99" t="s">
        <v>1385</v>
      </c>
      <c r="D665" s="99" t="s">
        <v>23</v>
      </c>
      <c r="E665" s="99" t="s">
        <v>2113</v>
      </c>
      <c r="F665" s="32">
        <v>65028737728</v>
      </c>
      <c r="G665" s="90">
        <v>-0.53</v>
      </c>
      <c r="H665" s="32">
        <v>-3264557007</v>
      </c>
      <c r="I665" s="83">
        <v>-1.24</v>
      </c>
      <c r="J665" s="32">
        <v>500516786807</v>
      </c>
      <c r="K665" s="83">
        <v>-0.18</v>
      </c>
      <c r="L665" s="32">
        <v>27179386194</v>
      </c>
      <c r="M665" s="89">
        <v>-0.33</v>
      </c>
      <c r="N665" s="32">
        <v>37</v>
      </c>
      <c r="O665" s="34">
        <v>0.001</v>
      </c>
      <c r="P665" s="34">
        <v>0.002</v>
      </c>
      <c r="Q665" s="32">
        <v>7300</v>
      </c>
      <c r="R665" s="99">
        <v>197.3</v>
      </c>
      <c r="S665" s="32">
        <v>19458</v>
      </c>
      <c r="T665" s="99" t="s">
        <v>3418</v>
      </c>
    </row>
    <row r="666" spans="1:20" ht="15" customHeight="1">
      <c r="A666" s="31">
        <v>653</v>
      </c>
      <c r="B666" s="99" t="s">
        <v>1386</v>
      </c>
      <c r="C666" s="99" t="s">
        <v>1387</v>
      </c>
      <c r="D666" s="99" t="s">
        <v>23</v>
      </c>
      <c r="E666" s="99" t="s">
        <v>2209</v>
      </c>
      <c r="F666" s="32">
        <v>0</v>
      </c>
      <c r="G666" s="89" t="s">
        <v>2105</v>
      </c>
      <c r="H666" s="32">
        <v>0</v>
      </c>
      <c r="I666" s="89" t="s">
        <v>2105</v>
      </c>
      <c r="J666" s="32">
        <v>59693870126</v>
      </c>
      <c r="K666" s="83">
        <v>0.38</v>
      </c>
      <c r="L666" s="32">
        <v>2170035396</v>
      </c>
      <c r="M666" s="89">
        <v>-0.9</v>
      </c>
      <c r="N666" s="32">
        <v>31</v>
      </c>
      <c r="O666" s="34">
        <v>0</v>
      </c>
      <c r="P666" s="34">
        <v>0</v>
      </c>
      <c r="Q666" s="32">
        <v>6700</v>
      </c>
      <c r="R666" s="99">
        <v>216.8</v>
      </c>
      <c r="S666" s="32">
        <v>51856</v>
      </c>
      <c r="T666" s="99" t="s">
        <v>3418</v>
      </c>
    </row>
    <row r="667" spans="1:20" ht="15" customHeight="1">
      <c r="A667" s="31">
        <v>654</v>
      </c>
      <c r="B667" s="99" t="s">
        <v>1390</v>
      </c>
      <c r="C667" s="99" t="s">
        <v>1391</v>
      </c>
      <c r="D667" s="99" t="s">
        <v>23</v>
      </c>
      <c r="E667" s="99" t="s">
        <v>2179</v>
      </c>
      <c r="F667" s="32">
        <v>9941487962</v>
      </c>
      <c r="G667" s="90">
        <v>0.15</v>
      </c>
      <c r="H667" s="32">
        <v>229188937</v>
      </c>
      <c r="I667" s="89">
        <v>-0.05</v>
      </c>
      <c r="J667" s="32">
        <v>48564732855</v>
      </c>
      <c r="K667" s="83">
        <v>0.02</v>
      </c>
      <c r="L667" s="32">
        <v>1691476407</v>
      </c>
      <c r="M667" s="89">
        <v>-0.25</v>
      </c>
      <c r="N667" s="32">
        <v>653</v>
      </c>
      <c r="O667" s="34">
        <v>0.019</v>
      </c>
      <c r="P667" s="34">
        <v>0.032</v>
      </c>
      <c r="Q667" s="32">
        <v>7700</v>
      </c>
      <c r="R667" s="99">
        <v>11.8</v>
      </c>
      <c r="S667" s="32">
        <v>0</v>
      </c>
      <c r="T667" s="99" t="s">
        <v>3418</v>
      </c>
    </row>
    <row r="668" spans="1:20" ht="15" customHeight="1">
      <c r="A668" s="31">
        <v>655</v>
      </c>
      <c r="B668" s="99" t="s">
        <v>1396</v>
      </c>
      <c r="C668" s="99" t="s">
        <v>1397</v>
      </c>
      <c r="D668" s="99" t="s">
        <v>23</v>
      </c>
      <c r="E668" s="99" t="s">
        <v>2193</v>
      </c>
      <c r="F668" s="32">
        <v>253100295001</v>
      </c>
      <c r="G668" s="83">
        <v>-0.32</v>
      </c>
      <c r="H668" s="32">
        <v>-25787809414</v>
      </c>
      <c r="I668" s="83">
        <v>-3.58</v>
      </c>
      <c r="J668" s="32">
        <v>1439348563026</v>
      </c>
      <c r="K668" s="83">
        <v>0.04</v>
      </c>
      <c r="L668" s="32">
        <v>15121446017</v>
      </c>
      <c r="M668" s="83">
        <v>-0.69</v>
      </c>
      <c r="N668" s="32">
        <v>1724</v>
      </c>
      <c r="O668" s="34">
        <v>0.018</v>
      </c>
      <c r="P668" s="34">
        <v>0.037</v>
      </c>
      <c r="Q668" s="32">
        <v>15000</v>
      </c>
      <c r="R668" s="99">
        <v>8.7</v>
      </c>
      <c r="S668" s="32">
        <v>191</v>
      </c>
      <c r="T668" s="99" t="s">
        <v>3418</v>
      </c>
    </row>
    <row r="669" spans="1:20" ht="15" customHeight="1">
      <c r="A669" s="31">
        <v>656</v>
      </c>
      <c r="B669" s="99" t="s">
        <v>1406</v>
      </c>
      <c r="C669" s="99" t="s">
        <v>1407</v>
      </c>
      <c r="D669" s="99" t="s">
        <v>23</v>
      </c>
      <c r="E669" s="99" t="s">
        <v>2221</v>
      </c>
      <c r="F669" s="32">
        <v>26070115305</v>
      </c>
      <c r="G669" s="87">
        <v>-0.24</v>
      </c>
      <c r="H669" s="32">
        <v>1939471748</v>
      </c>
      <c r="I669" s="87">
        <v>-0.21</v>
      </c>
      <c r="J669" s="32">
        <v>120646686529</v>
      </c>
      <c r="K669" s="89">
        <v>-0.02</v>
      </c>
      <c r="L669" s="32">
        <v>15159138535</v>
      </c>
      <c r="M669" s="83">
        <v>0.16</v>
      </c>
      <c r="N669" s="32">
        <v>9938</v>
      </c>
      <c r="O669" s="34">
        <v>0.144</v>
      </c>
      <c r="P669" s="34">
        <v>0.274</v>
      </c>
      <c r="Q669" s="32">
        <v>47700</v>
      </c>
      <c r="R669" s="99">
        <v>4.8</v>
      </c>
      <c r="S669" s="32">
        <v>62</v>
      </c>
      <c r="T669" s="99" t="s">
        <v>3418</v>
      </c>
    </row>
    <row r="670" spans="1:20" ht="15" customHeight="1">
      <c r="A670" s="31">
        <v>657</v>
      </c>
      <c r="B670" s="99" t="s">
        <v>1410</v>
      </c>
      <c r="C670" s="99" t="s">
        <v>1411</v>
      </c>
      <c r="D670" s="99" t="s">
        <v>23</v>
      </c>
      <c r="E670" s="99" t="s">
        <v>2113</v>
      </c>
      <c r="F670" s="32">
        <v>76369146062</v>
      </c>
      <c r="G670" s="89">
        <v>-0.32</v>
      </c>
      <c r="H670" s="32">
        <v>-9884346363</v>
      </c>
      <c r="I670" s="87">
        <v>-6.83</v>
      </c>
      <c r="J670" s="32">
        <v>409390026854</v>
      </c>
      <c r="K670" s="89">
        <v>-0.57</v>
      </c>
      <c r="L670" s="32">
        <v>-18793289664</v>
      </c>
      <c r="M670" s="89">
        <v>-0.27</v>
      </c>
      <c r="N670" s="32">
        <v>-462</v>
      </c>
      <c r="O670" s="34">
        <v>-0.008</v>
      </c>
      <c r="P670" s="34">
        <v>-0.024</v>
      </c>
      <c r="Q670" s="32">
        <v>3000</v>
      </c>
      <c r="R670" s="99">
        <v>-6.5</v>
      </c>
      <c r="S670" s="32">
        <v>21363</v>
      </c>
      <c r="T670" s="99" t="s">
        <v>2061</v>
      </c>
    </row>
    <row r="671" spans="1:20" ht="15" customHeight="1">
      <c r="A671" s="31">
        <v>658</v>
      </c>
      <c r="B671" s="99" t="s">
        <v>1412</v>
      </c>
      <c r="C671" s="99" t="s">
        <v>1413</v>
      </c>
      <c r="D671" s="99" t="s">
        <v>23</v>
      </c>
      <c r="E671" s="99" t="s">
        <v>2113</v>
      </c>
      <c r="F671" s="32">
        <v>8513495498</v>
      </c>
      <c r="G671" s="89">
        <v>0.27</v>
      </c>
      <c r="H671" s="32">
        <v>430729758</v>
      </c>
      <c r="I671" s="89">
        <v>0.43</v>
      </c>
      <c r="J671" s="32">
        <v>89990558469</v>
      </c>
      <c r="K671" s="89">
        <v>0.68</v>
      </c>
      <c r="L671" s="32">
        <v>1835364559</v>
      </c>
      <c r="M671" s="83">
        <v>-0.34</v>
      </c>
      <c r="N671" s="32">
        <v>92</v>
      </c>
      <c r="O671" s="34">
        <v>0.002</v>
      </c>
      <c r="P671" s="34">
        <v>0.005</v>
      </c>
      <c r="Q671" s="32">
        <v>28000</v>
      </c>
      <c r="R671" s="99">
        <v>305.1</v>
      </c>
      <c r="S671" s="32">
        <v>5</v>
      </c>
      <c r="T671" s="99" t="s">
        <v>3418</v>
      </c>
    </row>
    <row r="672" spans="1:20" ht="15" customHeight="1">
      <c r="A672" s="31">
        <v>659</v>
      </c>
      <c r="B672" s="99" t="s">
        <v>1420</v>
      </c>
      <c r="C672" s="99" t="s">
        <v>1421</v>
      </c>
      <c r="D672" s="99" t="s">
        <v>23</v>
      </c>
      <c r="E672" s="99" t="s">
        <v>2123</v>
      </c>
      <c r="F672" s="32">
        <v>100354019300</v>
      </c>
      <c r="G672" s="83">
        <v>-0.1</v>
      </c>
      <c r="H672" s="32">
        <v>83955631015</v>
      </c>
      <c r="I672" s="89">
        <v>0.23</v>
      </c>
      <c r="J672" s="32">
        <v>366012844243</v>
      </c>
      <c r="K672" s="89">
        <v>0.14</v>
      </c>
      <c r="L672" s="32">
        <v>229695537860</v>
      </c>
      <c r="M672" s="89">
        <v>0.31</v>
      </c>
      <c r="N672" s="32">
        <v>6439</v>
      </c>
      <c r="O672" s="34">
        <v>0.276</v>
      </c>
      <c r="P672" s="34">
        <v>0.316</v>
      </c>
      <c r="Q672" s="32">
        <v>42500</v>
      </c>
      <c r="R672" s="99">
        <v>6.6</v>
      </c>
      <c r="S672" s="32">
        <v>1780</v>
      </c>
      <c r="T672" s="99" t="s">
        <v>3418</v>
      </c>
    </row>
    <row r="673" spans="1:20" ht="15">
      <c r="A673" s="31">
        <v>660</v>
      </c>
      <c r="B673" s="99" t="s">
        <v>1422</v>
      </c>
      <c r="C673" s="99" t="s">
        <v>1423</v>
      </c>
      <c r="D673" s="99" t="s">
        <v>23</v>
      </c>
      <c r="E673" s="99" t="s">
        <v>2185</v>
      </c>
      <c r="F673" s="32">
        <v>72089000359</v>
      </c>
      <c r="G673" s="90">
        <v>0.05</v>
      </c>
      <c r="H673" s="32">
        <v>4633938716</v>
      </c>
      <c r="I673" s="89">
        <v>-0.07</v>
      </c>
      <c r="J673" s="32">
        <v>910979660152</v>
      </c>
      <c r="K673" s="83">
        <v>-0.13</v>
      </c>
      <c r="L673" s="32">
        <v>37542354063</v>
      </c>
      <c r="M673" s="89">
        <v>-0.32</v>
      </c>
      <c r="N673" s="32">
        <v>4061</v>
      </c>
      <c r="O673" s="34">
        <v>0.057</v>
      </c>
      <c r="P673" s="34">
        <v>0.136</v>
      </c>
      <c r="Q673" s="32">
        <v>19900</v>
      </c>
      <c r="R673" s="99">
        <v>4.9</v>
      </c>
      <c r="S673" s="32">
        <v>2858</v>
      </c>
      <c r="T673" s="99" t="s">
        <v>3418</v>
      </c>
    </row>
    <row r="674" spans="1:20" ht="15" customHeight="1">
      <c r="A674" s="31">
        <v>661</v>
      </c>
      <c r="B674" s="99" t="s">
        <v>1430</v>
      </c>
      <c r="C674" s="99" t="s">
        <v>1431</v>
      </c>
      <c r="D674" s="99" t="s">
        <v>23</v>
      </c>
      <c r="E674" s="99" t="s">
        <v>2191</v>
      </c>
      <c r="F674" s="32">
        <v>36916027154</v>
      </c>
      <c r="G674" s="89">
        <v>-0.18</v>
      </c>
      <c r="H674" s="32">
        <v>2135720454</v>
      </c>
      <c r="I674" s="89">
        <v>-0.31</v>
      </c>
      <c r="J674" s="32">
        <v>161338967390</v>
      </c>
      <c r="K674" s="89">
        <v>0.12</v>
      </c>
      <c r="L674" s="32">
        <v>7475360798</v>
      </c>
      <c r="M674" s="87">
        <v>-0.58</v>
      </c>
      <c r="N674" s="32">
        <v>2600</v>
      </c>
      <c r="O674" s="34">
        <v>0.093</v>
      </c>
      <c r="P674" s="34">
        <v>0.105</v>
      </c>
      <c r="Q674" s="32">
        <v>15600</v>
      </c>
      <c r="R674" s="99">
        <v>6</v>
      </c>
      <c r="S674" s="32">
        <v>1</v>
      </c>
      <c r="T674" s="99" t="s">
        <v>3418</v>
      </c>
    </row>
    <row r="675" spans="1:20" ht="15" customHeight="1">
      <c r="A675" s="31">
        <v>662</v>
      </c>
      <c r="B675" s="99" t="s">
        <v>1434</v>
      </c>
      <c r="C675" s="99" t="s">
        <v>1435</v>
      </c>
      <c r="D675" s="99" t="s">
        <v>23</v>
      </c>
      <c r="E675" s="99" t="s">
        <v>2173</v>
      </c>
      <c r="F675" s="32">
        <v>90187247270</v>
      </c>
      <c r="G675" s="90">
        <v>-0.27</v>
      </c>
      <c r="H675" s="32">
        <v>4964601895</v>
      </c>
      <c r="I675" s="87">
        <v>-0.75</v>
      </c>
      <c r="J675" s="32">
        <v>410238960187</v>
      </c>
      <c r="K675" s="83">
        <v>-0.04</v>
      </c>
      <c r="L675" s="32">
        <v>44494571856</v>
      </c>
      <c r="M675" s="87">
        <v>-0.04</v>
      </c>
      <c r="N675" s="32">
        <v>6204</v>
      </c>
      <c r="O675" s="34">
        <v>0.173</v>
      </c>
      <c r="P675" s="34">
        <v>0.22</v>
      </c>
      <c r="Q675" s="32">
        <v>70100</v>
      </c>
      <c r="R675" s="99">
        <v>11.3</v>
      </c>
      <c r="S675" s="32">
        <v>128</v>
      </c>
      <c r="T675" s="99" t="s">
        <v>3418</v>
      </c>
    </row>
    <row r="676" spans="1:20" ht="15" customHeight="1">
      <c r="A676" s="31">
        <v>663</v>
      </c>
      <c r="B676" s="99" t="s">
        <v>1436</v>
      </c>
      <c r="C676" s="99" t="s">
        <v>1437</v>
      </c>
      <c r="D676" s="99" t="s">
        <v>23</v>
      </c>
      <c r="E676" s="99" t="s">
        <v>2185</v>
      </c>
      <c r="F676" s="32">
        <v>9802702408</v>
      </c>
      <c r="G676" s="89">
        <v>-0.59</v>
      </c>
      <c r="H676" s="32">
        <v>-1359712166</v>
      </c>
      <c r="I676" s="89">
        <v>-9.79</v>
      </c>
      <c r="J676" s="32">
        <v>196963633229</v>
      </c>
      <c r="K676" s="89">
        <v>0.19</v>
      </c>
      <c r="L676" s="32">
        <v>-377026498</v>
      </c>
      <c r="M676" s="88">
        <v>-1.12</v>
      </c>
      <c r="N676" s="32">
        <v>-292</v>
      </c>
      <c r="O676" s="86">
        <v>-0.009</v>
      </c>
      <c r="P676" s="86">
        <v>-0.018</v>
      </c>
      <c r="Q676" s="32">
        <v>28700</v>
      </c>
      <c r="R676" s="99">
        <v>-98.4</v>
      </c>
      <c r="S676" s="32">
        <v>32</v>
      </c>
      <c r="T676" s="99" t="s">
        <v>3418</v>
      </c>
    </row>
    <row r="677" spans="1:20" ht="15" customHeight="1">
      <c r="A677" s="31">
        <v>664</v>
      </c>
      <c r="B677" s="99" t="s">
        <v>1438</v>
      </c>
      <c r="C677" s="99" t="s">
        <v>1439</v>
      </c>
      <c r="D677" s="99" t="s">
        <v>23</v>
      </c>
      <c r="E677" s="99" t="s">
        <v>2139</v>
      </c>
      <c r="F677" s="32">
        <v>9839491025</v>
      </c>
      <c r="G677" s="88">
        <v>1.98</v>
      </c>
      <c r="H677" s="32">
        <v>5062661138</v>
      </c>
      <c r="I677" s="89">
        <v>3.78</v>
      </c>
      <c r="J677" s="32">
        <v>34681690349</v>
      </c>
      <c r="K677" s="83">
        <v>0.9</v>
      </c>
      <c r="L677" s="32">
        <v>12947206271</v>
      </c>
      <c r="M677" s="83">
        <v>1.39</v>
      </c>
      <c r="N677" s="32">
        <v>1049</v>
      </c>
      <c r="O677" s="34">
        <v>0.066</v>
      </c>
      <c r="P677" s="34">
        <v>0.073</v>
      </c>
      <c r="Q677" s="32">
        <v>25800</v>
      </c>
      <c r="R677" s="99">
        <v>24.6</v>
      </c>
      <c r="S677" s="32">
        <v>205</v>
      </c>
      <c r="T677" s="99" t="s">
        <v>3418</v>
      </c>
    </row>
    <row r="678" spans="1:20" ht="15" customHeight="1">
      <c r="A678" s="31">
        <v>665</v>
      </c>
      <c r="B678" s="99" t="s">
        <v>3304</v>
      </c>
      <c r="C678" s="99" t="s">
        <v>3305</v>
      </c>
      <c r="D678" s="99" t="s">
        <v>23</v>
      </c>
      <c r="E678" s="99" t="s">
        <v>2226</v>
      </c>
      <c r="F678" s="32">
        <v>37514815190</v>
      </c>
      <c r="G678" s="83">
        <v>-0.37</v>
      </c>
      <c r="H678" s="32">
        <v>2196148713</v>
      </c>
      <c r="I678" s="89">
        <v>-0.28</v>
      </c>
      <c r="J678" s="32">
        <v>241520971709</v>
      </c>
      <c r="K678" s="83">
        <v>0.02</v>
      </c>
      <c r="L678" s="32">
        <v>18740562568</v>
      </c>
      <c r="M678" s="88">
        <v>0.19</v>
      </c>
      <c r="N678" s="32">
        <v>1952</v>
      </c>
      <c r="O678" s="34">
        <v>0.08</v>
      </c>
      <c r="P678" s="34">
        <v>0.16</v>
      </c>
      <c r="Q678" s="32">
        <v>12100</v>
      </c>
      <c r="R678" s="99">
        <v>6.2</v>
      </c>
      <c r="S678" s="32">
        <v>20929</v>
      </c>
      <c r="T678" s="99" t="s">
        <v>2061</v>
      </c>
    </row>
    <row r="679" spans="1:20" ht="15" customHeight="1">
      <c r="A679" s="31">
        <v>666</v>
      </c>
      <c r="B679" s="99" t="s">
        <v>1458</v>
      </c>
      <c r="C679" s="99" t="s">
        <v>1459</v>
      </c>
      <c r="D679" s="99" t="s">
        <v>23</v>
      </c>
      <c r="E679" s="99" t="s">
        <v>2225</v>
      </c>
      <c r="F679" s="32">
        <v>1459486594190</v>
      </c>
      <c r="G679" s="83">
        <v>0.11</v>
      </c>
      <c r="H679" s="32">
        <v>531461725</v>
      </c>
      <c r="I679" s="83">
        <v>-0.8</v>
      </c>
      <c r="J679" s="32">
        <v>5999492671417</v>
      </c>
      <c r="K679" s="89">
        <v>0.48</v>
      </c>
      <c r="L679" s="32">
        <v>13043136407</v>
      </c>
      <c r="M679" s="87">
        <v>-0.73</v>
      </c>
      <c r="N679" s="32">
        <v>99</v>
      </c>
      <c r="O679" s="34">
        <v>0.003</v>
      </c>
      <c r="P679" s="34">
        <v>0.008</v>
      </c>
      <c r="Q679" s="32">
        <v>7300</v>
      </c>
      <c r="R679" s="99">
        <v>73.4</v>
      </c>
      <c r="S679" s="32">
        <v>1158</v>
      </c>
      <c r="T679" s="99" t="s">
        <v>3418</v>
      </c>
    </row>
    <row r="680" spans="1:20" ht="15" customHeight="1">
      <c r="A680" s="31">
        <v>667</v>
      </c>
      <c r="B680" s="99" t="s">
        <v>1462</v>
      </c>
      <c r="C680" s="99" t="s">
        <v>1463</v>
      </c>
      <c r="D680" s="99" t="s">
        <v>23</v>
      </c>
      <c r="E680" s="99" t="s">
        <v>2107</v>
      </c>
      <c r="F680" s="32">
        <v>677107417732</v>
      </c>
      <c r="G680" s="90">
        <v>-0.01</v>
      </c>
      <c r="H680" s="32">
        <v>40924295663</v>
      </c>
      <c r="I680" s="89">
        <v>-0.88</v>
      </c>
      <c r="J680" s="32">
        <v>1533846250363</v>
      </c>
      <c r="K680" s="83">
        <v>-0.49</v>
      </c>
      <c r="L680" s="32">
        <v>-126191877168</v>
      </c>
      <c r="M680" s="89">
        <v>-1.09</v>
      </c>
      <c r="N680" s="32">
        <v>224</v>
      </c>
      <c r="O680" s="86">
        <v>0</v>
      </c>
      <c r="P680" s="86">
        <v>0</v>
      </c>
      <c r="Q680" s="32">
        <v>11300</v>
      </c>
      <c r="R680" s="99">
        <v>50.4</v>
      </c>
      <c r="S680" s="32">
        <v>20182581</v>
      </c>
      <c r="T680" s="99" t="s">
        <v>2061</v>
      </c>
    </row>
    <row r="681" spans="1:20" ht="15" customHeight="1">
      <c r="A681" s="31">
        <v>668</v>
      </c>
      <c r="B681" s="99" t="s">
        <v>1464</v>
      </c>
      <c r="C681" s="99" t="s">
        <v>2308</v>
      </c>
      <c r="D681" s="99" t="s">
        <v>23</v>
      </c>
      <c r="E681" s="99" t="s">
        <v>2113</v>
      </c>
      <c r="F681" s="32">
        <v>22472314442</v>
      </c>
      <c r="G681" s="90">
        <v>0.23</v>
      </c>
      <c r="H681" s="32">
        <v>-2454424908</v>
      </c>
      <c r="I681" s="83">
        <v>-16.52</v>
      </c>
      <c r="J681" s="32">
        <v>1023283080612</v>
      </c>
      <c r="K681" s="89">
        <v>5.97</v>
      </c>
      <c r="L681" s="32">
        <v>86440623918</v>
      </c>
      <c r="M681" s="83">
        <v>15.98</v>
      </c>
      <c r="N681" s="32">
        <v>3701</v>
      </c>
      <c r="O681" s="34">
        <v>0.049</v>
      </c>
      <c r="P681" s="34">
        <v>0.169</v>
      </c>
      <c r="Q681" s="32">
        <v>39600</v>
      </c>
      <c r="R681" s="99">
        <v>10.7</v>
      </c>
      <c r="S681" s="32">
        <v>11</v>
      </c>
      <c r="T681" s="99" t="s">
        <v>3418</v>
      </c>
    </row>
    <row r="682" spans="1:20" ht="15" customHeight="1">
      <c r="A682" s="31">
        <v>669</v>
      </c>
      <c r="B682" s="99" t="s">
        <v>1468</v>
      </c>
      <c r="C682" s="99" t="s">
        <v>1469</v>
      </c>
      <c r="D682" s="99" t="s">
        <v>23</v>
      </c>
      <c r="E682" s="99" t="s">
        <v>2103</v>
      </c>
      <c r="F682" s="32">
        <v>0</v>
      </c>
      <c r="G682" s="83" t="s">
        <v>2105</v>
      </c>
      <c r="H682" s="32">
        <v>0</v>
      </c>
      <c r="I682" s="88" t="s">
        <v>2105</v>
      </c>
      <c r="J682" s="32">
        <v>1015802256298</v>
      </c>
      <c r="K682" s="83">
        <v>-0.15</v>
      </c>
      <c r="L682" s="32">
        <v>14275526416</v>
      </c>
      <c r="M682" s="87">
        <v>0.09</v>
      </c>
      <c r="N682" s="32">
        <v>567</v>
      </c>
      <c r="O682" s="34">
        <v>0</v>
      </c>
      <c r="P682" s="34">
        <v>0</v>
      </c>
      <c r="Q682" s="32">
        <v>13900</v>
      </c>
      <c r="R682" s="99">
        <v>24.5</v>
      </c>
      <c r="S682" s="32">
        <v>673</v>
      </c>
      <c r="T682" s="99" t="s">
        <v>3418</v>
      </c>
    </row>
    <row r="683" spans="1:20" ht="15" customHeight="1">
      <c r="A683" s="31">
        <v>670</v>
      </c>
      <c r="B683" s="99" t="s">
        <v>1474</v>
      </c>
      <c r="C683" s="99" t="s">
        <v>1475</v>
      </c>
      <c r="D683" s="99" t="s">
        <v>23</v>
      </c>
      <c r="E683" s="99" t="s">
        <v>2113</v>
      </c>
      <c r="F683" s="32">
        <v>140901686593</v>
      </c>
      <c r="G683" s="83">
        <v>-0.31</v>
      </c>
      <c r="H683" s="32">
        <v>15981870275</v>
      </c>
      <c r="I683" s="87">
        <v>-0.48</v>
      </c>
      <c r="J683" s="32">
        <v>843337234657</v>
      </c>
      <c r="K683" s="83">
        <v>0.08</v>
      </c>
      <c r="L683" s="32">
        <v>66629457080</v>
      </c>
      <c r="M683" s="87">
        <v>0.05</v>
      </c>
      <c r="N683" s="32">
        <v>2274</v>
      </c>
      <c r="O683" s="34">
        <v>0.026</v>
      </c>
      <c r="P683" s="34">
        <v>0.073</v>
      </c>
      <c r="Q683" s="32">
        <v>28200</v>
      </c>
      <c r="R683" s="99">
        <v>12.4</v>
      </c>
      <c r="S683" s="32">
        <v>1059</v>
      </c>
      <c r="T683" s="99" t="s">
        <v>3418</v>
      </c>
    </row>
    <row r="684" spans="1:20" ht="15" customHeight="1">
      <c r="A684" s="31">
        <v>671</v>
      </c>
      <c r="B684" s="99" t="s">
        <v>1482</v>
      </c>
      <c r="C684" s="99" t="s">
        <v>1483</v>
      </c>
      <c r="D684" s="99" t="s">
        <v>23</v>
      </c>
      <c r="E684" s="99" t="s">
        <v>2118</v>
      </c>
      <c r="F684" s="32">
        <v>411439480119</v>
      </c>
      <c r="G684" s="83">
        <v>0.28</v>
      </c>
      <c r="H684" s="32">
        <v>109199473376</v>
      </c>
      <c r="I684" s="87">
        <v>0.9</v>
      </c>
      <c r="J684" s="32">
        <v>1344644948271</v>
      </c>
      <c r="K684" s="89">
        <v>0.52</v>
      </c>
      <c r="L684" s="32">
        <v>360771137577</v>
      </c>
      <c r="M684" s="89">
        <v>0.79</v>
      </c>
      <c r="N684" s="32">
        <v>36783</v>
      </c>
      <c r="O684" s="34">
        <v>0.285</v>
      </c>
      <c r="P684" s="34">
        <v>0.437</v>
      </c>
      <c r="Q684" s="32">
        <v>169200</v>
      </c>
      <c r="R684" s="99">
        <v>4.6</v>
      </c>
      <c r="S684" s="32">
        <v>11987</v>
      </c>
      <c r="T684" s="99" t="s">
        <v>3418</v>
      </c>
    </row>
    <row r="685" spans="1:20" ht="15" customHeight="1">
      <c r="A685" s="31">
        <v>672</v>
      </c>
      <c r="B685" s="99" t="s">
        <v>1494</v>
      </c>
      <c r="C685" s="99" t="s">
        <v>1495</v>
      </c>
      <c r="D685" s="99" t="s">
        <v>23</v>
      </c>
      <c r="E685" s="99" t="s">
        <v>2185</v>
      </c>
      <c r="F685" s="32">
        <v>14439814001</v>
      </c>
      <c r="G685" s="89">
        <v>-0.3</v>
      </c>
      <c r="H685" s="32">
        <v>-222764789</v>
      </c>
      <c r="I685" s="88">
        <v>-1.3</v>
      </c>
      <c r="J685" s="32">
        <v>493957613391</v>
      </c>
      <c r="K685" s="83">
        <v>0.05</v>
      </c>
      <c r="L685" s="32">
        <v>11671541961</v>
      </c>
      <c r="M685" s="88">
        <v>-0.01</v>
      </c>
      <c r="N685" s="32">
        <v>2640</v>
      </c>
      <c r="O685" s="34">
        <v>0.063</v>
      </c>
      <c r="P685" s="34">
        <v>0.155</v>
      </c>
      <c r="Q685" s="32">
        <v>13200</v>
      </c>
      <c r="R685" s="99">
        <v>5</v>
      </c>
      <c r="S685" s="32">
        <v>1274</v>
      </c>
      <c r="T685" s="99" t="s">
        <v>3418</v>
      </c>
    </row>
    <row r="686" spans="1:20" ht="15" customHeight="1">
      <c r="A686" s="31">
        <v>673</v>
      </c>
      <c r="B686" s="99" t="s">
        <v>1490</v>
      </c>
      <c r="C686" s="99" t="s">
        <v>3168</v>
      </c>
      <c r="D686" s="99" t="s">
        <v>23</v>
      </c>
      <c r="E686" s="99" t="s">
        <v>2151</v>
      </c>
      <c r="F686" s="32">
        <v>55817289681</v>
      </c>
      <c r="G686" s="83">
        <v>-0.51</v>
      </c>
      <c r="H686" s="32">
        <v>-2563090507</v>
      </c>
      <c r="I686" s="89">
        <v>-169.65</v>
      </c>
      <c r="J686" s="32">
        <v>281864596833</v>
      </c>
      <c r="K686" s="89">
        <v>-0.42</v>
      </c>
      <c r="L686" s="32">
        <v>-1520594934</v>
      </c>
      <c r="M686" s="89">
        <v>-1.33</v>
      </c>
      <c r="N686" s="32">
        <v>-278</v>
      </c>
      <c r="O686" s="34">
        <v>-0.008</v>
      </c>
      <c r="P686" s="34">
        <v>-0.023</v>
      </c>
      <c r="Q686" s="32">
        <v>8800</v>
      </c>
      <c r="R686" s="99">
        <v>-31.6</v>
      </c>
      <c r="S686" s="32">
        <v>8312</v>
      </c>
      <c r="T686" s="99" t="s">
        <v>3418</v>
      </c>
    </row>
    <row r="687" spans="1:20" ht="15" customHeight="1">
      <c r="A687" s="31">
        <v>674</v>
      </c>
      <c r="B687" s="99" t="s">
        <v>1496</v>
      </c>
      <c r="C687" s="99" t="s">
        <v>1497</v>
      </c>
      <c r="D687" s="99" t="s">
        <v>23</v>
      </c>
      <c r="E687" s="99" t="s">
        <v>2162</v>
      </c>
      <c r="F687" s="32">
        <v>195198242160</v>
      </c>
      <c r="G687" s="83">
        <v>-0.23</v>
      </c>
      <c r="H687" s="32">
        <v>-23924915839</v>
      </c>
      <c r="I687" s="87">
        <v>-4.69</v>
      </c>
      <c r="J687" s="32">
        <v>1142974665030</v>
      </c>
      <c r="K687" s="83">
        <v>1.16</v>
      </c>
      <c r="L687" s="32">
        <v>-19189031712</v>
      </c>
      <c r="M687" s="89">
        <v>-2.11</v>
      </c>
      <c r="N687" s="32">
        <v>-1859</v>
      </c>
      <c r="O687" s="34">
        <v>-0.03</v>
      </c>
      <c r="P687" s="34">
        <v>-0.086</v>
      </c>
      <c r="Q687" s="32">
        <v>15800</v>
      </c>
      <c r="R687" s="99">
        <v>-8.5</v>
      </c>
      <c r="S687" s="32">
        <v>579</v>
      </c>
      <c r="T687" s="99" t="s">
        <v>3418</v>
      </c>
    </row>
    <row r="688" spans="1:20" ht="15" customHeight="1">
      <c r="A688" s="31">
        <v>675</v>
      </c>
      <c r="B688" s="99" t="s">
        <v>1502</v>
      </c>
      <c r="C688" s="99" t="s">
        <v>1503</v>
      </c>
      <c r="D688" s="99" t="s">
        <v>23</v>
      </c>
      <c r="E688" s="99" t="s">
        <v>3491</v>
      </c>
      <c r="F688" s="32">
        <v>0</v>
      </c>
      <c r="G688" s="88" t="s">
        <v>2105</v>
      </c>
      <c r="H688" s="32">
        <v>-2589834146</v>
      </c>
      <c r="I688" s="89">
        <v>-0.28</v>
      </c>
      <c r="J688" s="32">
        <v>3942181855</v>
      </c>
      <c r="K688" s="83">
        <v>-0.72</v>
      </c>
      <c r="L688" s="32">
        <v>-8039158459</v>
      </c>
      <c r="M688" s="89">
        <v>-2.33</v>
      </c>
      <c r="N688" s="32">
        <v>-456</v>
      </c>
      <c r="O688" s="34">
        <v>-0.025</v>
      </c>
      <c r="P688" s="34">
        <v>-0.047</v>
      </c>
      <c r="Q688" s="32">
        <v>2600</v>
      </c>
      <c r="R688" s="99">
        <v>-5.7</v>
      </c>
      <c r="S688" s="32">
        <v>24256</v>
      </c>
      <c r="T688" s="99" t="s">
        <v>2061</v>
      </c>
    </row>
    <row r="689" spans="1:20" ht="15" customHeight="1">
      <c r="A689" s="31">
        <v>676</v>
      </c>
      <c r="B689" s="99" t="s">
        <v>1512</v>
      </c>
      <c r="C689" s="99" t="s">
        <v>1513</v>
      </c>
      <c r="D689" s="99" t="s">
        <v>23</v>
      </c>
      <c r="E689" s="99" t="s">
        <v>2133</v>
      </c>
      <c r="F689" s="32">
        <v>9825396713</v>
      </c>
      <c r="G689" s="89">
        <v>-0.7</v>
      </c>
      <c r="H689" s="32">
        <v>1037614926</v>
      </c>
      <c r="I689" s="89">
        <v>-0.94</v>
      </c>
      <c r="J689" s="32">
        <v>84214572765</v>
      </c>
      <c r="K689" s="89">
        <v>-0.39</v>
      </c>
      <c r="L689" s="32">
        <v>18253634996</v>
      </c>
      <c r="M689" s="89">
        <v>-0.76</v>
      </c>
      <c r="N689" s="32">
        <v>416</v>
      </c>
      <c r="O689" s="34">
        <v>0.028</v>
      </c>
      <c r="P689" s="34">
        <v>0.029</v>
      </c>
      <c r="Q689" s="32">
        <v>3700</v>
      </c>
      <c r="R689" s="99">
        <v>8.9</v>
      </c>
      <c r="S689" s="32">
        <v>531383</v>
      </c>
      <c r="T689" s="99" t="s">
        <v>2061</v>
      </c>
    </row>
    <row r="690" spans="1:20" ht="15" customHeight="1">
      <c r="A690" s="31">
        <v>677</v>
      </c>
      <c r="B690" s="99" t="s">
        <v>1530</v>
      </c>
      <c r="C690" s="99" t="s">
        <v>1531</v>
      </c>
      <c r="D690" s="99" t="s">
        <v>23</v>
      </c>
      <c r="E690" s="99" t="s">
        <v>2147</v>
      </c>
      <c r="F690" s="32">
        <v>25382841049</v>
      </c>
      <c r="G690" s="89">
        <v>-0.24</v>
      </c>
      <c r="H690" s="32">
        <v>-1247620221</v>
      </c>
      <c r="I690" s="87">
        <v>0.69</v>
      </c>
      <c r="J690" s="32">
        <v>160666267181</v>
      </c>
      <c r="K690" s="88">
        <v>0.01</v>
      </c>
      <c r="L690" s="32">
        <v>-6504862675</v>
      </c>
      <c r="M690" s="87">
        <v>0.13</v>
      </c>
      <c r="N690" s="32">
        <v>-1320</v>
      </c>
      <c r="O690" s="34">
        <v>-0.059</v>
      </c>
      <c r="P690" s="34">
        <v>-0.109</v>
      </c>
      <c r="Q690" s="32">
        <v>6600</v>
      </c>
      <c r="R690" s="99">
        <v>-5</v>
      </c>
      <c r="S690" s="32">
        <v>16</v>
      </c>
      <c r="T690" s="99" t="s">
        <v>3418</v>
      </c>
    </row>
    <row r="691" spans="1:20" ht="15" customHeight="1">
      <c r="A691" s="31">
        <v>678</v>
      </c>
      <c r="B691" s="99" t="s">
        <v>1538</v>
      </c>
      <c r="C691" s="99" t="s">
        <v>3955</v>
      </c>
      <c r="D691" s="99" t="s">
        <v>23</v>
      </c>
      <c r="E691" s="99" t="s">
        <v>2185</v>
      </c>
      <c r="F691" s="32">
        <v>49771585762</v>
      </c>
      <c r="G691" s="90">
        <v>-0.14</v>
      </c>
      <c r="H691" s="32">
        <v>2785062855</v>
      </c>
      <c r="I691" s="89">
        <v>-0.07</v>
      </c>
      <c r="J691" s="32">
        <v>505287392592</v>
      </c>
      <c r="K691" s="83">
        <v>-0.05</v>
      </c>
      <c r="L691" s="32">
        <v>16926222401</v>
      </c>
      <c r="M691" s="83">
        <v>-0.14</v>
      </c>
      <c r="N691" s="32">
        <v>2894</v>
      </c>
      <c r="O691" s="34">
        <v>0.067</v>
      </c>
      <c r="P691" s="34">
        <v>0.124</v>
      </c>
      <c r="Q691" s="32">
        <v>19100</v>
      </c>
      <c r="R691" s="99">
        <v>6.6</v>
      </c>
      <c r="S691" s="32">
        <v>132</v>
      </c>
      <c r="T691" s="99" t="s">
        <v>3418</v>
      </c>
    </row>
    <row r="692" spans="1:20" ht="15" customHeight="1">
      <c r="A692" s="31">
        <v>679</v>
      </c>
      <c r="B692" s="99" t="s">
        <v>1544</v>
      </c>
      <c r="C692" s="99" t="s">
        <v>1545</v>
      </c>
      <c r="D692" s="99" t="s">
        <v>23</v>
      </c>
      <c r="E692" s="99" t="s">
        <v>2193</v>
      </c>
      <c r="F692" s="32">
        <v>65739184748</v>
      </c>
      <c r="G692" s="89">
        <v>0.1</v>
      </c>
      <c r="H692" s="32">
        <v>4170847963</v>
      </c>
      <c r="I692" s="87">
        <v>0.21</v>
      </c>
      <c r="J692" s="32">
        <v>262896743450</v>
      </c>
      <c r="K692" s="83">
        <v>0.05</v>
      </c>
      <c r="L692" s="32">
        <v>5219101056</v>
      </c>
      <c r="M692" s="87">
        <v>-0.28</v>
      </c>
      <c r="N692" s="32">
        <v>648</v>
      </c>
      <c r="O692" s="34">
        <v>0.027</v>
      </c>
      <c r="P692" s="34">
        <v>0.037</v>
      </c>
      <c r="Q692" s="32">
        <v>6800</v>
      </c>
      <c r="R692" s="99">
        <v>10.5</v>
      </c>
      <c r="S692" s="32">
        <v>4970</v>
      </c>
      <c r="T692" s="99" t="s">
        <v>3418</v>
      </c>
    </row>
    <row r="693" spans="1:20" ht="15" customHeight="1">
      <c r="A693" s="31">
        <v>680</v>
      </c>
      <c r="B693" s="99" t="s">
        <v>1561</v>
      </c>
      <c r="C693" s="99" t="s">
        <v>3401</v>
      </c>
      <c r="D693" s="99" t="s">
        <v>23</v>
      </c>
      <c r="E693" s="99" t="s">
        <v>2113</v>
      </c>
      <c r="F693" s="32">
        <v>2364000000</v>
      </c>
      <c r="G693" s="88">
        <v>-0.95</v>
      </c>
      <c r="H693" s="32">
        <v>149108835</v>
      </c>
      <c r="I693" s="89">
        <v>-0.46</v>
      </c>
      <c r="J693" s="32">
        <v>69932652500</v>
      </c>
      <c r="K693" s="88">
        <v>-0.69</v>
      </c>
      <c r="L693" s="32">
        <v>912079925</v>
      </c>
      <c r="M693" s="83">
        <v>-0.03</v>
      </c>
      <c r="N693" s="32">
        <v>43</v>
      </c>
      <c r="O693" s="34">
        <v>0.004</v>
      </c>
      <c r="P693" s="34">
        <v>0.004</v>
      </c>
      <c r="Q693" s="32">
        <v>3500</v>
      </c>
      <c r="R693" s="99">
        <v>80.9</v>
      </c>
      <c r="S693" s="32">
        <v>163810</v>
      </c>
      <c r="T693" s="99" t="s">
        <v>2061</v>
      </c>
    </row>
    <row r="694" spans="1:20" ht="15" customHeight="1">
      <c r="A694" s="31">
        <v>681</v>
      </c>
      <c r="B694" s="99" t="s">
        <v>3438</v>
      </c>
      <c r="C694" s="99" t="s">
        <v>3439</v>
      </c>
      <c r="D694" s="99" t="s">
        <v>23</v>
      </c>
      <c r="E694" s="99" t="s">
        <v>2127</v>
      </c>
      <c r="F694" s="32">
        <v>87827539570</v>
      </c>
      <c r="G694" s="83">
        <v>0.03</v>
      </c>
      <c r="H694" s="32">
        <v>27059796261</v>
      </c>
      <c r="I694" s="87">
        <v>0.07</v>
      </c>
      <c r="J694" s="32">
        <v>363331955195</v>
      </c>
      <c r="K694" s="83">
        <v>0.06</v>
      </c>
      <c r="L694" s="32">
        <v>108487060493</v>
      </c>
      <c r="M694" s="89">
        <v>0.02</v>
      </c>
      <c r="N694" s="32">
        <v>3589</v>
      </c>
      <c r="O694" s="34">
        <v>0.082</v>
      </c>
      <c r="P694" s="34">
        <v>0.181</v>
      </c>
      <c r="Q694" s="32">
        <v>26200</v>
      </c>
      <c r="R694" s="99">
        <v>7.3</v>
      </c>
      <c r="S694" s="32">
        <v>3489</v>
      </c>
      <c r="T694" s="99" t="s">
        <v>3418</v>
      </c>
    </row>
    <row r="695" spans="1:20" ht="15" customHeight="1">
      <c r="A695" s="31">
        <v>682</v>
      </c>
      <c r="B695" s="99" t="s">
        <v>1569</v>
      </c>
      <c r="C695" s="99" t="s">
        <v>1570</v>
      </c>
      <c r="D695" s="99" t="s">
        <v>23</v>
      </c>
      <c r="E695" s="99" t="s">
        <v>2113</v>
      </c>
      <c r="F695" s="32">
        <v>54852008985</v>
      </c>
      <c r="G695" s="89">
        <v>-0.05</v>
      </c>
      <c r="H695" s="32">
        <v>847298919</v>
      </c>
      <c r="I695" s="89">
        <v>0.19</v>
      </c>
      <c r="J695" s="32">
        <v>2198072823442</v>
      </c>
      <c r="K695" s="89">
        <v>0.8</v>
      </c>
      <c r="L695" s="32">
        <v>20421841752</v>
      </c>
      <c r="M695" s="89">
        <v>0.06</v>
      </c>
      <c r="N695" s="32">
        <v>1634</v>
      </c>
      <c r="O695" s="34">
        <v>0.011</v>
      </c>
      <c r="P695" s="34">
        <v>0.137</v>
      </c>
      <c r="Q695" s="32">
        <v>11600</v>
      </c>
      <c r="R695" s="99">
        <v>7.1</v>
      </c>
      <c r="S695" s="32">
        <v>2609</v>
      </c>
      <c r="T695" s="99" t="s">
        <v>3418</v>
      </c>
    </row>
    <row r="696" spans="1:20" ht="15" customHeight="1">
      <c r="A696" s="31">
        <v>683</v>
      </c>
      <c r="B696" s="99" t="s">
        <v>3306</v>
      </c>
      <c r="C696" s="99" t="s">
        <v>3307</v>
      </c>
      <c r="D696" s="99" t="s">
        <v>23</v>
      </c>
      <c r="E696" s="99" t="s">
        <v>2420</v>
      </c>
      <c r="F696" s="32">
        <v>897563724462</v>
      </c>
      <c r="G696" s="89">
        <v>-0.06</v>
      </c>
      <c r="H696" s="32">
        <v>8498517050</v>
      </c>
      <c r="I696" s="87">
        <v>-0.69</v>
      </c>
      <c r="J696" s="32">
        <v>3737628638115</v>
      </c>
      <c r="K696" s="83">
        <v>0.03</v>
      </c>
      <c r="L696" s="32">
        <v>51505391040</v>
      </c>
      <c r="M696" s="89">
        <v>-0.59</v>
      </c>
      <c r="N696" s="32">
        <v>585</v>
      </c>
      <c r="O696" s="34">
        <v>0.017</v>
      </c>
      <c r="P696" s="34">
        <v>0.038</v>
      </c>
      <c r="Q696" s="32">
        <v>15100</v>
      </c>
      <c r="R696" s="99">
        <v>25.8</v>
      </c>
      <c r="S696" s="32">
        <v>2219211</v>
      </c>
      <c r="T696" s="99" t="s">
        <v>2061</v>
      </c>
    </row>
    <row r="697" spans="1:20" ht="15" customHeight="1">
      <c r="A697" s="31">
        <v>684</v>
      </c>
      <c r="B697" s="99" t="s">
        <v>1581</v>
      </c>
      <c r="C697" s="99" t="s">
        <v>1582</v>
      </c>
      <c r="D697" s="99" t="s">
        <v>23</v>
      </c>
      <c r="E697" s="99" t="s">
        <v>2166</v>
      </c>
      <c r="F697" s="32">
        <v>4637808235</v>
      </c>
      <c r="G697" s="83">
        <v>0.16</v>
      </c>
      <c r="H697" s="32">
        <v>-153751508</v>
      </c>
      <c r="I697" s="89">
        <v>-4.19</v>
      </c>
      <c r="J697" s="32">
        <v>20487628069</v>
      </c>
      <c r="K697" s="83">
        <v>0.1</v>
      </c>
      <c r="L697" s="32">
        <v>144822586</v>
      </c>
      <c r="M697" s="89">
        <v>3.24</v>
      </c>
      <c r="N697" s="32">
        <v>96</v>
      </c>
      <c r="O697" s="34">
        <v>0.006</v>
      </c>
      <c r="P697" s="34">
        <v>0.007</v>
      </c>
      <c r="Q697" s="32">
        <v>22300</v>
      </c>
      <c r="R697" s="99">
        <v>232.6</v>
      </c>
      <c r="S697" s="32">
        <v>0</v>
      </c>
      <c r="T697" s="99" t="s">
        <v>3418</v>
      </c>
    </row>
    <row r="698" spans="1:20" ht="15" customHeight="1">
      <c r="A698" s="31">
        <v>685</v>
      </c>
      <c r="B698" s="99" t="s">
        <v>1583</v>
      </c>
      <c r="C698" s="99" t="s">
        <v>1584</v>
      </c>
      <c r="D698" s="99" t="s">
        <v>23</v>
      </c>
      <c r="E698" s="99" t="s">
        <v>2225</v>
      </c>
      <c r="F698" s="32">
        <v>432677164213</v>
      </c>
      <c r="G698" s="83">
        <v>-0.03</v>
      </c>
      <c r="H698" s="32">
        <v>2463589636</v>
      </c>
      <c r="I698" s="89">
        <v>-0.02</v>
      </c>
      <c r="J698" s="32">
        <v>3225158474084</v>
      </c>
      <c r="K698" s="83">
        <v>0.22</v>
      </c>
      <c r="L698" s="32">
        <v>-137741746</v>
      </c>
      <c r="M698" s="87">
        <v>-1.05</v>
      </c>
      <c r="N698" s="32">
        <v>-4</v>
      </c>
      <c r="O698" s="34">
        <v>0</v>
      </c>
      <c r="P698" s="34">
        <v>-0.001</v>
      </c>
      <c r="Q698" s="32">
        <v>9200</v>
      </c>
      <c r="R698" s="99">
        <v>-2170.5</v>
      </c>
      <c r="S698" s="32">
        <v>460136</v>
      </c>
      <c r="T698" s="99" t="s">
        <v>2061</v>
      </c>
    </row>
    <row r="699" spans="1:20" ht="15" customHeight="1">
      <c r="A699" s="31">
        <v>686</v>
      </c>
      <c r="B699" s="99" t="s">
        <v>1603</v>
      </c>
      <c r="C699" s="99" t="s">
        <v>1604</v>
      </c>
      <c r="D699" s="99" t="s">
        <v>23</v>
      </c>
      <c r="E699" s="99" t="s">
        <v>2225</v>
      </c>
      <c r="F699" s="32">
        <v>914928230068</v>
      </c>
      <c r="G699" s="83">
        <v>0.04</v>
      </c>
      <c r="H699" s="32">
        <v>10837645350</v>
      </c>
      <c r="I699" s="83">
        <v>0.93</v>
      </c>
      <c r="J699" s="32">
        <v>3829384112619</v>
      </c>
      <c r="K699" s="89">
        <v>0.13</v>
      </c>
      <c r="L699" s="32">
        <v>51594035362</v>
      </c>
      <c r="M699" s="89">
        <v>0.14</v>
      </c>
      <c r="N699" s="32">
        <v>1758</v>
      </c>
      <c r="O699" s="34">
        <v>0.035</v>
      </c>
      <c r="P699" s="34">
        <v>0.148</v>
      </c>
      <c r="Q699" s="32">
        <v>11600</v>
      </c>
      <c r="R699" s="99">
        <v>6.6</v>
      </c>
      <c r="S699" s="32">
        <v>137057</v>
      </c>
      <c r="T699" s="99" t="s">
        <v>2065</v>
      </c>
    </row>
    <row r="700" spans="1:20" ht="15" customHeight="1">
      <c r="A700" s="31">
        <v>687</v>
      </c>
      <c r="B700" s="99" t="s">
        <v>3112</v>
      </c>
      <c r="C700" s="99" t="s">
        <v>3113</v>
      </c>
      <c r="D700" s="99" t="s">
        <v>23</v>
      </c>
      <c r="E700" s="99" t="s">
        <v>2128</v>
      </c>
      <c r="F700" s="32">
        <v>77186312115</v>
      </c>
      <c r="G700" s="83">
        <v>-0.17</v>
      </c>
      <c r="H700" s="32">
        <v>341130901</v>
      </c>
      <c r="I700" s="89">
        <v>-0.68</v>
      </c>
      <c r="J700" s="32">
        <v>388953788556</v>
      </c>
      <c r="K700" s="89">
        <v>-0.13</v>
      </c>
      <c r="L700" s="32">
        <v>17845296773</v>
      </c>
      <c r="M700" s="89">
        <v>-0.05</v>
      </c>
      <c r="N700" s="32">
        <v>750</v>
      </c>
      <c r="O700" s="34">
        <v>0.035</v>
      </c>
      <c r="P700" s="34">
        <v>0.07</v>
      </c>
      <c r="Q700" s="32">
        <v>7500</v>
      </c>
      <c r="R700" s="99">
        <v>10</v>
      </c>
      <c r="S700" s="32">
        <v>10018</v>
      </c>
      <c r="T700" s="99" t="s">
        <v>3418</v>
      </c>
    </row>
    <row r="701" spans="1:20" ht="15" customHeight="1">
      <c r="A701" s="31">
        <v>688</v>
      </c>
      <c r="B701" s="99" t="s">
        <v>1611</v>
      </c>
      <c r="C701" s="99" t="s">
        <v>1612</v>
      </c>
      <c r="D701" s="99" t="s">
        <v>23</v>
      </c>
      <c r="E701" s="99" t="s">
        <v>2128</v>
      </c>
      <c r="F701" s="32">
        <v>5968707808</v>
      </c>
      <c r="G701" s="89">
        <v>0.04</v>
      </c>
      <c r="H701" s="32">
        <v>1620179353</v>
      </c>
      <c r="I701" s="89">
        <v>-0.11</v>
      </c>
      <c r="J701" s="32">
        <v>23211217428</v>
      </c>
      <c r="K701" s="83">
        <v>0.02</v>
      </c>
      <c r="L701" s="32">
        <v>9578810437</v>
      </c>
      <c r="M701" s="89">
        <v>-0.16</v>
      </c>
      <c r="N701" s="32">
        <v>1676</v>
      </c>
      <c r="O701" s="34">
        <v>0.083</v>
      </c>
      <c r="P701" s="34">
        <v>0.088</v>
      </c>
      <c r="Q701" s="32">
        <v>30000</v>
      </c>
      <c r="R701" s="99">
        <v>17.9</v>
      </c>
      <c r="S701" s="32">
        <v>258</v>
      </c>
      <c r="T701" s="99" t="s">
        <v>3418</v>
      </c>
    </row>
    <row r="702" spans="1:20" ht="15" customHeight="1">
      <c r="A702" s="31">
        <v>689</v>
      </c>
      <c r="B702" s="99" t="s">
        <v>1613</v>
      </c>
      <c r="C702" s="99" t="s">
        <v>1614</v>
      </c>
      <c r="D702" s="99" t="s">
        <v>23</v>
      </c>
      <c r="E702" s="99" t="s">
        <v>2237</v>
      </c>
      <c r="F702" s="32">
        <v>110328765454</v>
      </c>
      <c r="G702" s="83">
        <v>-0.2</v>
      </c>
      <c r="H702" s="32">
        <v>-3987544057</v>
      </c>
      <c r="I702" s="89">
        <v>-0.78</v>
      </c>
      <c r="J702" s="32">
        <v>823183780962</v>
      </c>
      <c r="K702" s="89">
        <v>0.25</v>
      </c>
      <c r="L702" s="32">
        <v>25533603183</v>
      </c>
      <c r="M702" s="89">
        <v>1.16</v>
      </c>
      <c r="N702" s="32">
        <v>1513</v>
      </c>
      <c r="O702" s="34">
        <v>0.036</v>
      </c>
      <c r="P702" s="34">
        <v>0.131</v>
      </c>
      <c r="Q702" s="32">
        <v>5900</v>
      </c>
      <c r="R702" s="99">
        <v>3.9</v>
      </c>
      <c r="S702" s="32">
        <v>1891</v>
      </c>
      <c r="T702" s="99" t="s">
        <v>3418</v>
      </c>
    </row>
    <row r="703" spans="1:20" ht="15" customHeight="1">
      <c r="A703" s="31">
        <v>690</v>
      </c>
      <c r="B703" s="99" t="s">
        <v>1619</v>
      </c>
      <c r="C703" s="99" t="s">
        <v>3507</v>
      </c>
      <c r="D703" s="99" t="s">
        <v>23</v>
      </c>
      <c r="E703" s="99" t="s">
        <v>3492</v>
      </c>
      <c r="F703" s="32">
        <v>198547633428</v>
      </c>
      <c r="G703" s="83">
        <v>-0.26</v>
      </c>
      <c r="H703" s="32">
        <v>-3301168944</v>
      </c>
      <c r="I703" s="88">
        <v>0.48</v>
      </c>
      <c r="J703" s="32">
        <v>1540744479202</v>
      </c>
      <c r="K703" s="89">
        <v>0.18</v>
      </c>
      <c r="L703" s="32">
        <v>13389842858</v>
      </c>
      <c r="M703" s="87">
        <v>0.6</v>
      </c>
      <c r="N703" s="32">
        <v>1174</v>
      </c>
      <c r="O703" s="34">
        <v>0.043</v>
      </c>
      <c r="P703" s="34">
        <v>0.089</v>
      </c>
      <c r="Q703" s="32">
        <v>10800</v>
      </c>
      <c r="R703" s="99">
        <v>9.2</v>
      </c>
      <c r="S703" s="32">
        <v>226</v>
      </c>
      <c r="T703" s="99" t="s">
        <v>3418</v>
      </c>
    </row>
    <row r="704" spans="1:20" ht="15" customHeight="1">
      <c r="A704" s="31">
        <v>691</v>
      </c>
      <c r="B704" s="99" t="s">
        <v>3441</v>
      </c>
      <c r="C704" s="99" t="s">
        <v>3442</v>
      </c>
      <c r="D704" s="99" t="s">
        <v>23</v>
      </c>
      <c r="E704" s="99" t="s">
        <v>2154</v>
      </c>
      <c r="F704" s="32">
        <v>583923408310</v>
      </c>
      <c r="G704" s="83">
        <v>-0.6</v>
      </c>
      <c r="H704" s="32">
        <v>70296558092</v>
      </c>
      <c r="I704" s="89">
        <v>-0.56</v>
      </c>
      <c r="J704" s="32">
        <v>3243456249179</v>
      </c>
      <c r="K704" s="83">
        <v>-0.62</v>
      </c>
      <c r="L704" s="32">
        <v>248592779139</v>
      </c>
      <c r="M704" s="89">
        <v>-0.74</v>
      </c>
      <c r="N704" s="32">
        <v>673</v>
      </c>
      <c r="O704" s="34">
        <v>0.028</v>
      </c>
      <c r="P704" s="34">
        <v>0.04</v>
      </c>
      <c r="Q704" s="32">
        <v>39900</v>
      </c>
      <c r="R704" s="99">
        <v>59.3</v>
      </c>
      <c r="S704" s="32">
        <v>12144</v>
      </c>
      <c r="T704" s="99" t="s">
        <v>3418</v>
      </c>
    </row>
    <row r="705" spans="1:20" ht="15" customHeight="1">
      <c r="A705" s="31">
        <v>692</v>
      </c>
      <c r="B705" s="99" t="s">
        <v>1623</v>
      </c>
      <c r="C705" s="99" t="s">
        <v>1624</v>
      </c>
      <c r="D705" s="99" t="s">
        <v>23</v>
      </c>
      <c r="E705" s="99" t="s">
        <v>2134</v>
      </c>
      <c r="F705" s="32">
        <v>52362698564</v>
      </c>
      <c r="G705" s="89">
        <v>-0.24</v>
      </c>
      <c r="H705" s="32">
        <v>236759486</v>
      </c>
      <c r="I705" s="89">
        <v>-0.33</v>
      </c>
      <c r="J705" s="32">
        <v>236022996327</v>
      </c>
      <c r="K705" s="83">
        <v>-0.15</v>
      </c>
      <c r="L705" s="32">
        <v>3333409250</v>
      </c>
      <c r="M705" s="89">
        <v>-0.11</v>
      </c>
      <c r="N705" s="32">
        <v>1240</v>
      </c>
      <c r="O705" s="34">
        <v>0.04</v>
      </c>
      <c r="P705" s="34">
        <v>0.09</v>
      </c>
      <c r="Q705" s="32">
        <v>12400</v>
      </c>
      <c r="R705" s="99">
        <v>10</v>
      </c>
      <c r="S705" s="32">
        <v>37</v>
      </c>
      <c r="T705" s="99" t="s">
        <v>3418</v>
      </c>
    </row>
    <row r="706" spans="1:20" ht="15" customHeight="1">
      <c r="A706" s="31">
        <v>693</v>
      </c>
      <c r="B706" s="99" t="s">
        <v>1625</v>
      </c>
      <c r="C706" s="99" t="s">
        <v>1626</v>
      </c>
      <c r="D706" s="99" t="s">
        <v>23</v>
      </c>
      <c r="E706" s="99" t="s">
        <v>2225</v>
      </c>
      <c r="F706" s="32">
        <v>903991417785</v>
      </c>
      <c r="G706" s="89">
        <v>-0.11</v>
      </c>
      <c r="H706" s="32">
        <v>16514108379</v>
      </c>
      <c r="I706" s="89">
        <v>1.02</v>
      </c>
      <c r="J706" s="32">
        <v>4432435767448</v>
      </c>
      <c r="K706" s="89">
        <v>0.04</v>
      </c>
      <c r="L706" s="32">
        <v>73485493838</v>
      </c>
      <c r="M706" s="89">
        <v>0.68</v>
      </c>
      <c r="N706" s="32">
        <v>3000</v>
      </c>
      <c r="O706" s="34">
        <v>0.05</v>
      </c>
      <c r="P706" s="34">
        <v>0.222</v>
      </c>
      <c r="Q706" s="32">
        <v>12900</v>
      </c>
      <c r="R706" s="99">
        <v>4.3</v>
      </c>
      <c r="S706" s="32">
        <v>87569</v>
      </c>
      <c r="T706" s="99" t="s">
        <v>2065</v>
      </c>
    </row>
    <row r="707" spans="1:20" ht="15" customHeight="1">
      <c r="A707" s="31">
        <v>694</v>
      </c>
      <c r="B707" s="99" t="s">
        <v>1633</v>
      </c>
      <c r="C707" s="99" t="s">
        <v>1634</v>
      </c>
      <c r="D707" s="99" t="s">
        <v>23</v>
      </c>
      <c r="E707" s="99" t="s">
        <v>2108</v>
      </c>
      <c r="F707" s="32">
        <v>248856794092</v>
      </c>
      <c r="G707" s="89">
        <v>0.11</v>
      </c>
      <c r="H707" s="32">
        <v>61339551956</v>
      </c>
      <c r="I707" s="87">
        <v>-0.05</v>
      </c>
      <c r="J707" s="32">
        <v>967716813464</v>
      </c>
      <c r="K707" s="83">
        <v>0.03</v>
      </c>
      <c r="L707" s="32">
        <v>207361488390</v>
      </c>
      <c r="M707" s="88">
        <v>-0.16</v>
      </c>
      <c r="N707" s="32">
        <v>1221</v>
      </c>
      <c r="O707" s="34">
        <v>0.05</v>
      </c>
      <c r="P707" s="34">
        <v>0.087</v>
      </c>
      <c r="Q707" s="32">
        <v>10500</v>
      </c>
      <c r="R707" s="99">
        <v>8.6</v>
      </c>
      <c r="S707" s="32">
        <v>1174650</v>
      </c>
      <c r="T707" s="99" t="s">
        <v>2061</v>
      </c>
    </row>
    <row r="708" spans="1:20" ht="15" customHeight="1">
      <c r="A708" s="31">
        <v>695</v>
      </c>
      <c r="B708" s="99" t="s">
        <v>1641</v>
      </c>
      <c r="C708" s="99" t="s">
        <v>3818</v>
      </c>
      <c r="D708" s="99" t="s">
        <v>23</v>
      </c>
      <c r="E708" s="99" t="s">
        <v>2167</v>
      </c>
      <c r="F708" s="32">
        <v>15587015833</v>
      </c>
      <c r="G708" s="89">
        <v>-0.56</v>
      </c>
      <c r="H708" s="32">
        <v>-1752313166</v>
      </c>
      <c r="I708" s="89">
        <v>-1.41</v>
      </c>
      <c r="J708" s="32">
        <v>147336318728</v>
      </c>
      <c r="K708" s="89">
        <v>-0.03</v>
      </c>
      <c r="L708" s="32">
        <v>43376517419</v>
      </c>
      <c r="M708" s="89">
        <v>1.17</v>
      </c>
      <c r="N708" s="32">
        <v>4967</v>
      </c>
      <c r="O708" s="34">
        <v>0.27</v>
      </c>
      <c r="P708" s="34">
        <v>0.323</v>
      </c>
      <c r="Q708" s="32">
        <v>14900</v>
      </c>
      <c r="R708" s="99">
        <v>3</v>
      </c>
      <c r="S708" s="32">
        <v>559</v>
      </c>
      <c r="T708" s="99" t="s">
        <v>3418</v>
      </c>
    </row>
    <row r="709" spans="1:20" ht="15" customHeight="1">
      <c r="A709" s="31">
        <v>696</v>
      </c>
      <c r="B709" s="99" t="s">
        <v>1643</v>
      </c>
      <c r="C709" s="99" t="s">
        <v>1644</v>
      </c>
      <c r="D709" s="99" t="s">
        <v>23</v>
      </c>
      <c r="E709" s="99" t="s">
        <v>2113</v>
      </c>
      <c r="F709" s="32">
        <v>0</v>
      </c>
      <c r="G709" s="87" t="s">
        <v>2105</v>
      </c>
      <c r="H709" s="32">
        <v>0</v>
      </c>
      <c r="I709" s="83" t="s">
        <v>2105</v>
      </c>
      <c r="J709" s="32">
        <v>94353357879</v>
      </c>
      <c r="K709" s="89">
        <v>-0.76</v>
      </c>
      <c r="L709" s="32">
        <v>669356137</v>
      </c>
      <c r="M709" s="87">
        <v>-0.72</v>
      </c>
      <c r="N709" s="32">
        <v>215</v>
      </c>
      <c r="O709" s="34">
        <v>0</v>
      </c>
      <c r="P709" s="34">
        <v>0</v>
      </c>
      <c r="Q709" s="32">
        <v>1700</v>
      </c>
      <c r="R709" s="99">
        <v>7.9</v>
      </c>
      <c r="S709" s="32">
        <v>92491</v>
      </c>
      <c r="T709" s="99" t="s">
        <v>3418</v>
      </c>
    </row>
    <row r="710" spans="1:20" ht="15" customHeight="1">
      <c r="A710" s="31">
        <v>697</v>
      </c>
      <c r="B710" s="99" t="s">
        <v>3819</v>
      </c>
      <c r="C710" s="99" t="s">
        <v>3820</v>
      </c>
      <c r="D710" s="99" t="s">
        <v>23</v>
      </c>
      <c r="E710" s="99" t="s">
        <v>2179</v>
      </c>
      <c r="F710" s="32">
        <v>0</v>
      </c>
      <c r="G710" s="83" t="s">
        <v>2105</v>
      </c>
      <c r="H710" s="32">
        <v>0</v>
      </c>
      <c r="I710" s="89" t="s">
        <v>2105</v>
      </c>
      <c r="J710" s="32">
        <v>0</v>
      </c>
      <c r="K710" s="83" t="s">
        <v>2105</v>
      </c>
      <c r="L710" s="32">
        <v>0</v>
      </c>
      <c r="M710" s="89" t="s">
        <v>2105</v>
      </c>
      <c r="N710" s="32" t="e">
        <v>#DIV/0!</v>
      </c>
      <c r="O710" s="34">
        <v>0</v>
      </c>
      <c r="P710" s="34">
        <v>0</v>
      </c>
      <c r="Q710" s="32">
        <v>0</v>
      </c>
      <c r="R710" s="99">
        <v>0</v>
      </c>
      <c r="S710" s="32">
        <v>0</v>
      </c>
      <c r="T710" s="99" t="s">
        <v>3418</v>
      </c>
    </row>
    <row r="711" spans="1:20" ht="15" customHeight="1">
      <c r="A711" s="31">
        <v>698</v>
      </c>
      <c r="B711" s="99" t="s">
        <v>3667</v>
      </c>
      <c r="C711" s="99" t="s">
        <v>3668</v>
      </c>
      <c r="D711" s="99" t="s">
        <v>23</v>
      </c>
      <c r="E711" s="99" t="s">
        <v>2147</v>
      </c>
      <c r="F711" s="32">
        <v>28614642514</v>
      </c>
      <c r="G711" s="89" t="s">
        <v>2105</v>
      </c>
      <c r="H711" s="32">
        <v>18498722</v>
      </c>
      <c r="I711" s="89" t="s">
        <v>2105</v>
      </c>
      <c r="J711" s="32">
        <v>94272969111</v>
      </c>
      <c r="K711" s="83" t="s">
        <v>2105</v>
      </c>
      <c r="L711" s="32">
        <v>1880378100</v>
      </c>
      <c r="M711" s="87" t="s">
        <v>2105</v>
      </c>
      <c r="N711" s="32">
        <v>294</v>
      </c>
      <c r="O711" s="86">
        <v>0</v>
      </c>
      <c r="P711" s="86">
        <v>0</v>
      </c>
      <c r="Q711" s="32">
        <v>13300</v>
      </c>
      <c r="R711" s="99">
        <v>45.3</v>
      </c>
      <c r="S711" s="32">
        <v>37805</v>
      </c>
      <c r="T711" s="99" t="s">
        <v>3418</v>
      </c>
    </row>
    <row r="712" spans="1:20" ht="15" customHeight="1">
      <c r="A712" s="31">
        <v>699</v>
      </c>
      <c r="B712" s="99" t="s">
        <v>1645</v>
      </c>
      <c r="C712" s="99" t="s">
        <v>1646</v>
      </c>
      <c r="D712" s="99" t="s">
        <v>23</v>
      </c>
      <c r="E712" s="99" t="s">
        <v>2307</v>
      </c>
      <c r="F712" s="32">
        <v>174102292555</v>
      </c>
      <c r="G712" s="89">
        <v>-0.49</v>
      </c>
      <c r="H712" s="32">
        <v>-4516859082</v>
      </c>
      <c r="I712" s="83">
        <v>-1.25</v>
      </c>
      <c r="J712" s="32">
        <v>1025075525092</v>
      </c>
      <c r="K712" s="83">
        <v>0.07</v>
      </c>
      <c r="L712" s="32">
        <v>52292878566</v>
      </c>
      <c r="M712" s="87">
        <v>-0.39</v>
      </c>
      <c r="N712" s="32">
        <v>1224</v>
      </c>
      <c r="O712" s="34">
        <v>0.044</v>
      </c>
      <c r="P712" s="34">
        <v>0.088</v>
      </c>
      <c r="Q712" s="32">
        <v>12000</v>
      </c>
      <c r="R712" s="99">
        <v>9.8</v>
      </c>
      <c r="S712" s="32">
        <v>386</v>
      </c>
      <c r="T712" s="99" t="s">
        <v>3418</v>
      </c>
    </row>
    <row r="713" spans="1:20" ht="15" customHeight="1">
      <c r="A713" s="31">
        <v>700</v>
      </c>
      <c r="B713" s="99" t="s">
        <v>2249</v>
      </c>
      <c r="C713" s="99" t="s">
        <v>2250</v>
      </c>
      <c r="D713" s="99" t="s">
        <v>23</v>
      </c>
      <c r="E713" s="99" t="s">
        <v>2225</v>
      </c>
      <c r="F713" s="32">
        <v>8733936678140</v>
      </c>
      <c r="G713" s="83">
        <v>1.66</v>
      </c>
      <c r="H713" s="32">
        <v>21644691739</v>
      </c>
      <c r="I713" s="83">
        <v>-0.42</v>
      </c>
      <c r="J713" s="32">
        <v>30294924641687</v>
      </c>
      <c r="K713" s="83">
        <v>1.5</v>
      </c>
      <c r="L713" s="32">
        <v>165608553818</v>
      </c>
      <c r="M713" s="83">
        <v>0.83</v>
      </c>
      <c r="N713" s="32">
        <v>11167</v>
      </c>
      <c r="O713" s="34">
        <v>0.057</v>
      </c>
      <c r="P713" s="34">
        <v>0.423</v>
      </c>
      <c r="Q713" s="32">
        <v>26800</v>
      </c>
      <c r="R713" s="99">
        <v>2.4</v>
      </c>
      <c r="S713" s="32">
        <v>7749</v>
      </c>
      <c r="T713" s="99" t="s">
        <v>3418</v>
      </c>
    </row>
    <row r="714" spans="1:20" ht="15" customHeight="1">
      <c r="A714" s="31">
        <v>701</v>
      </c>
      <c r="B714" s="99" t="s">
        <v>1655</v>
      </c>
      <c r="C714" s="99" t="s">
        <v>1656</v>
      </c>
      <c r="D714" s="99" t="s">
        <v>23</v>
      </c>
      <c r="E714" s="99" t="s">
        <v>2110</v>
      </c>
      <c r="F714" s="32">
        <v>604346311059</v>
      </c>
      <c r="G714" s="89">
        <v>-0.1</v>
      </c>
      <c r="H714" s="32">
        <v>974369282</v>
      </c>
      <c r="I714" s="89">
        <v>-0.74</v>
      </c>
      <c r="J714" s="32">
        <v>3002980970986</v>
      </c>
      <c r="K714" s="83">
        <v>0.61</v>
      </c>
      <c r="L714" s="32">
        <v>1615637997</v>
      </c>
      <c r="M714" s="89">
        <v>-0.88</v>
      </c>
      <c r="N714" s="32">
        <v>356</v>
      </c>
      <c r="O714" s="34">
        <v>0</v>
      </c>
      <c r="P714" s="34">
        <v>0</v>
      </c>
      <c r="Q714" s="32">
        <v>10000</v>
      </c>
      <c r="R714" s="99">
        <v>28.1</v>
      </c>
      <c r="S714" s="32">
        <v>316</v>
      </c>
      <c r="T714" s="99" t="s">
        <v>3418</v>
      </c>
    </row>
    <row r="715" spans="1:20" ht="15" customHeight="1">
      <c r="A715" s="31">
        <v>702</v>
      </c>
      <c r="B715" s="99" t="s">
        <v>1665</v>
      </c>
      <c r="C715" s="99" t="s">
        <v>1666</v>
      </c>
      <c r="D715" s="99" t="s">
        <v>23</v>
      </c>
      <c r="E715" s="99" t="s">
        <v>2166</v>
      </c>
      <c r="F715" s="32">
        <v>105476416455</v>
      </c>
      <c r="G715" s="124">
        <v>-0.04</v>
      </c>
      <c r="H715" s="32">
        <v>640934101</v>
      </c>
      <c r="I715" s="124">
        <v>0.91</v>
      </c>
      <c r="J715" s="32">
        <v>605977149488</v>
      </c>
      <c r="K715" s="83">
        <v>0.19</v>
      </c>
      <c r="L715" s="32">
        <v>7085727966</v>
      </c>
      <c r="M715" s="125">
        <v>1.98</v>
      </c>
      <c r="N715" s="32">
        <v>1176</v>
      </c>
      <c r="O715" s="99">
        <v>0.05</v>
      </c>
      <c r="P715" s="99">
        <v>0.08</v>
      </c>
      <c r="Q715" s="99">
        <v>10700</v>
      </c>
      <c r="R715" s="99">
        <v>9.1</v>
      </c>
      <c r="S715" s="32">
        <v>711</v>
      </c>
      <c r="T715" s="99" t="s">
        <v>3418</v>
      </c>
    </row>
    <row r="716" spans="1:20" ht="15" customHeight="1">
      <c r="A716" s="31">
        <v>703</v>
      </c>
      <c r="B716" s="99" t="s">
        <v>1675</v>
      </c>
      <c r="C716" s="99" t="s">
        <v>3821</v>
      </c>
      <c r="D716" s="99" t="s">
        <v>23</v>
      </c>
      <c r="E716" s="99" t="s">
        <v>2128</v>
      </c>
      <c r="F716" s="32">
        <v>1334729079393</v>
      </c>
      <c r="G716" s="125">
        <v>0.06</v>
      </c>
      <c r="H716" s="32">
        <v>43641566483</v>
      </c>
      <c r="I716" s="89">
        <v>0.14</v>
      </c>
      <c r="J716" s="32">
        <v>6853016405527</v>
      </c>
      <c r="K716" s="89">
        <v>0.18</v>
      </c>
      <c r="L716" s="32">
        <v>296953232922</v>
      </c>
      <c r="M716" s="124">
        <v>0.19</v>
      </c>
      <c r="N716" s="32">
        <v>2868</v>
      </c>
      <c r="O716" s="99">
        <v>0.06</v>
      </c>
      <c r="P716" s="99">
        <v>0.18</v>
      </c>
      <c r="Q716" s="99">
        <v>19500</v>
      </c>
      <c r="R716" s="99">
        <v>6.8</v>
      </c>
      <c r="S716" s="32">
        <v>2453813</v>
      </c>
      <c r="T716" s="99" t="s">
        <v>2065</v>
      </c>
    </row>
    <row r="717" spans="1:20" ht="15" customHeight="1">
      <c r="A717" s="31">
        <v>704</v>
      </c>
      <c r="B717" s="99" t="s">
        <v>2772</v>
      </c>
      <c r="C717" s="99" t="s">
        <v>2773</v>
      </c>
      <c r="D717" s="99" t="s">
        <v>23</v>
      </c>
      <c r="E717" s="99" t="s">
        <v>2167</v>
      </c>
      <c r="F717" s="32">
        <v>54411564642</v>
      </c>
      <c r="G717" s="83">
        <v>0.93</v>
      </c>
      <c r="H717" s="32">
        <v>5789827309</v>
      </c>
      <c r="I717" s="89">
        <v>8.08</v>
      </c>
      <c r="J717" s="32">
        <v>187186999940</v>
      </c>
      <c r="K717" s="89">
        <v>1.46</v>
      </c>
      <c r="L717" s="32">
        <v>18185774443</v>
      </c>
      <c r="M717" s="124">
        <v>9.65</v>
      </c>
      <c r="N717" s="32">
        <v>3310</v>
      </c>
      <c r="O717" s="99">
        <v>0.14</v>
      </c>
      <c r="P717" s="99">
        <v>0.27</v>
      </c>
      <c r="Q717" s="99">
        <v>13900</v>
      </c>
      <c r="R717" s="99">
        <v>4.2</v>
      </c>
      <c r="S717" s="32">
        <v>1244</v>
      </c>
      <c r="T717" s="99" t="s">
        <v>3418</v>
      </c>
    </row>
    <row r="718" spans="1:20" ht="15" customHeight="1">
      <c r="A718" s="31">
        <v>705</v>
      </c>
      <c r="B718" s="99" t="s">
        <v>1687</v>
      </c>
      <c r="C718" s="99" t="s">
        <v>1688</v>
      </c>
      <c r="D718" s="99" t="s">
        <v>23</v>
      </c>
      <c r="E718" s="99" t="s">
        <v>2185</v>
      </c>
      <c r="F718" s="32">
        <v>5133245364</v>
      </c>
      <c r="G718" s="124">
        <v>-0.41</v>
      </c>
      <c r="H718" s="32">
        <v>0</v>
      </c>
      <c r="I718" s="87" t="s">
        <v>2105</v>
      </c>
      <c r="J718" s="32">
        <v>32132779495</v>
      </c>
      <c r="K718" s="89">
        <v>0.01</v>
      </c>
      <c r="L718" s="32">
        <v>1333225780</v>
      </c>
      <c r="M718" s="124">
        <v>-0.28</v>
      </c>
      <c r="N718" s="32">
        <v>635</v>
      </c>
      <c r="O718" s="99">
        <v>0.03</v>
      </c>
      <c r="P718" s="99">
        <v>0.05</v>
      </c>
      <c r="Q718" s="99">
        <v>16200</v>
      </c>
      <c r="R718" s="99">
        <v>25.5</v>
      </c>
      <c r="S718" s="32">
        <v>0</v>
      </c>
      <c r="T718" s="99" t="s">
        <v>3418</v>
      </c>
    </row>
    <row r="719" spans="1:20" ht="15" customHeight="1">
      <c r="A719" s="31">
        <v>706</v>
      </c>
      <c r="B719" s="99" t="s">
        <v>1689</v>
      </c>
      <c r="C719" s="99" t="s">
        <v>3678</v>
      </c>
      <c r="D719" s="99" t="s">
        <v>23</v>
      </c>
      <c r="E719" s="99" t="s">
        <v>2215</v>
      </c>
      <c r="F719" s="32">
        <v>502672229514</v>
      </c>
      <c r="G719" s="89">
        <v>0.64</v>
      </c>
      <c r="H719" s="32">
        <v>1981946160</v>
      </c>
      <c r="I719" s="89">
        <v>-0.45</v>
      </c>
      <c r="J719" s="32">
        <v>2302276935302</v>
      </c>
      <c r="K719" s="83">
        <v>0.64</v>
      </c>
      <c r="L719" s="32">
        <v>13410818889</v>
      </c>
      <c r="M719" s="89">
        <v>0.17</v>
      </c>
      <c r="N719" s="32">
        <v>340</v>
      </c>
      <c r="O719" s="86">
        <v>0.007</v>
      </c>
      <c r="P719" s="86">
        <v>0.029</v>
      </c>
      <c r="Q719" s="99">
        <v>11400</v>
      </c>
      <c r="R719" s="99">
        <v>33.5</v>
      </c>
      <c r="S719" s="32">
        <v>41</v>
      </c>
      <c r="T719" s="99" t="s">
        <v>3418</v>
      </c>
    </row>
    <row r="720" spans="1:20" ht="15" customHeight="1">
      <c r="A720" s="31">
        <v>707</v>
      </c>
      <c r="B720" s="99" t="s">
        <v>1701</v>
      </c>
      <c r="C720" s="99" t="s">
        <v>1702</v>
      </c>
      <c r="D720" s="99" t="s">
        <v>23</v>
      </c>
      <c r="E720" s="99" t="s">
        <v>2126</v>
      </c>
      <c r="F720" s="32">
        <v>41061930227</v>
      </c>
      <c r="G720" s="83">
        <v>-0.1</v>
      </c>
      <c r="H720" s="32">
        <v>774940290</v>
      </c>
      <c r="I720" s="89">
        <v>-0.32</v>
      </c>
      <c r="J720" s="32">
        <v>177998570975</v>
      </c>
      <c r="K720" s="89">
        <v>-0.01</v>
      </c>
      <c r="L720" s="32">
        <v>3100885680</v>
      </c>
      <c r="M720" s="124">
        <v>-0.32</v>
      </c>
      <c r="N720" s="32">
        <v>460</v>
      </c>
      <c r="O720" s="99">
        <v>0.03</v>
      </c>
      <c r="P720" s="99">
        <v>0.04</v>
      </c>
      <c r="Q720" s="99">
        <v>33700</v>
      </c>
      <c r="R720" s="99">
        <v>73.3</v>
      </c>
      <c r="S720" s="32">
        <v>4178</v>
      </c>
      <c r="T720" s="99" t="s">
        <v>3418</v>
      </c>
    </row>
    <row r="721" spans="1:20" ht="15" customHeight="1">
      <c r="A721" s="31">
        <v>708</v>
      </c>
      <c r="B721" s="99" t="s">
        <v>1709</v>
      </c>
      <c r="C721" s="99" t="s">
        <v>1710</v>
      </c>
      <c r="D721" s="99" t="s">
        <v>23</v>
      </c>
      <c r="E721" s="99" t="s">
        <v>2138</v>
      </c>
      <c r="F721" s="32">
        <v>52188644390</v>
      </c>
      <c r="G721" s="89">
        <v>-0.14</v>
      </c>
      <c r="H721" s="32">
        <v>587327906</v>
      </c>
      <c r="I721" s="83">
        <v>-0.85</v>
      </c>
      <c r="J721" s="32">
        <v>304815645283</v>
      </c>
      <c r="K721" s="89">
        <v>0.29</v>
      </c>
      <c r="L721" s="32">
        <v>8099708896</v>
      </c>
      <c r="M721" s="125">
        <v>-0.27</v>
      </c>
      <c r="N721" s="32">
        <v>1360</v>
      </c>
      <c r="O721" s="99">
        <v>0.04</v>
      </c>
      <c r="P721" s="99">
        <v>0.07</v>
      </c>
      <c r="Q721" s="99">
        <v>11700</v>
      </c>
      <c r="R721" s="99">
        <v>8.6</v>
      </c>
      <c r="S721" s="32">
        <v>1369</v>
      </c>
      <c r="T721" s="99" t="s">
        <v>3418</v>
      </c>
    </row>
    <row r="722" spans="1:20" ht="15" customHeight="1">
      <c r="A722" s="31">
        <v>709</v>
      </c>
      <c r="B722" s="99" t="s">
        <v>2100</v>
      </c>
      <c r="C722" s="99" t="s">
        <v>2101</v>
      </c>
      <c r="D722" s="99" t="s">
        <v>23</v>
      </c>
      <c r="E722" s="99" t="s">
        <v>2239</v>
      </c>
      <c r="F722" s="32">
        <v>113783282384</v>
      </c>
      <c r="G722" s="88">
        <v>3.34</v>
      </c>
      <c r="H722" s="32">
        <v>825417048</v>
      </c>
      <c r="I722" s="89">
        <v>2.28</v>
      </c>
      <c r="J722" s="32">
        <v>550102704331</v>
      </c>
      <c r="K722" s="89">
        <v>1.23</v>
      </c>
      <c r="L722" s="32">
        <v>-599624952</v>
      </c>
      <c r="M722" s="89">
        <v>-1.14</v>
      </c>
      <c r="N722" s="32">
        <v>-16</v>
      </c>
      <c r="O722" s="99">
        <v>0</v>
      </c>
      <c r="P722" s="99">
        <v>0</v>
      </c>
      <c r="Q722" s="99">
        <v>2100</v>
      </c>
      <c r="R722" s="99">
        <v>-130.9</v>
      </c>
      <c r="S722" s="32">
        <v>228805</v>
      </c>
      <c r="T722" s="99" t="s">
        <v>2061</v>
      </c>
    </row>
    <row r="723" spans="1:20" ht="15" customHeight="1">
      <c r="A723" s="31">
        <v>710</v>
      </c>
      <c r="B723" s="99" t="s">
        <v>2311</v>
      </c>
      <c r="C723" s="99" t="s">
        <v>3021</v>
      </c>
      <c r="D723" s="99" t="s">
        <v>23</v>
      </c>
      <c r="E723" s="99" t="s">
        <v>2113</v>
      </c>
      <c r="F723" s="32">
        <v>297434360163</v>
      </c>
      <c r="G723" s="89">
        <v>0.43</v>
      </c>
      <c r="H723" s="32">
        <v>6353664527</v>
      </c>
      <c r="I723" s="89">
        <v>0.03</v>
      </c>
      <c r="J723" s="32">
        <v>1586447097824</v>
      </c>
      <c r="K723" s="89">
        <v>0.23</v>
      </c>
      <c r="L723" s="32">
        <v>8893086853</v>
      </c>
      <c r="M723" s="124">
        <v>-0.6</v>
      </c>
      <c r="N723" s="32">
        <v>128</v>
      </c>
      <c r="O723" s="99">
        <v>0</v>
      </c>
      <c r="P723" s="99">
        <v>0.01</v>
      </c>
      <c r="Q723" s="99">
        <v>9100</v>
      </c>
      <c r="R723" s="99">
        <v>71</v>
      </c>
      <c r="S723" s="32">
        <v>626</v>
      </c>
      <c r="T723" s="99" t="s">
        <v>3418</v>
      </c>
    </row>
    <row r="724" spans="1:20" ht="15" customHeight="1">
      <c r="A724" s="31">
        <v>711</v>
      </c>
      <c r="B724" s="99" t="s">
        <v>2312</v>
      </c>
      <c r="C724" s="99" t="s">
        <v>2313</v>
      </c>
      <c r="D724" s="99" t="s">
        <v>23</v>
      </c>
      <c r="E724" s="99" t="s">
        <v>3500</v>
      </c>
      <c r="F724" s="32">
        <v>73432281907</v>
      </c>
      <c r="G724" s="83">
        <v>0.12</v>
      </c>
      <c r="H724" s="32">
        <v>30572662731</v>
      </c>
      <c r="I724" s="89">
        <v>-0.06</v>
      </c>
      <c r="J724" s="32">
        <v>152924283129</v>
      </c>
      <c r="K724" s="83">
        <v>0.9</v>
      </c>
      <c r="L724" s="32">
        <v>38663981947</v>
      </c>
      <c r="M724" s="124">
        <v>1.47</v>
      </c>
      <c r="N724" s="32">
        <v>7904</v>
      </c>
      <c r="O724" s="99">
        <v>0.08</v>
      </c>
      <c r="P724" s="99">
        <v>0.09</v>
      </c>
      <c r="Q724" s="99">
        <v>41100</v>
      </c>
      <c r="R724" s="99">
        <v>5.2</v>
      </c>
      <c r="S724" s="32">
        <v>64</v>
      </c>
      <c r="T724" s="99" t="s">
        <v>3418</v>
      </c>
    </row>
    <row r="725" spans="1:20" ht="15" customHeight="1">
      <c r="A725" s="31">
        <v>712</v>
      </c>
      <c r="B725" s="99" t="s">
        <v>1717</v>
      </c>
      <c r="C725" s="99" t="s">
        <v>1718</v>
      </c>
      <c r="D725" s="99" t="s">
        <v>23</v>
      </c>
      <c r="E725" s="99" t="s">
        <v>2166</v>
      </c>
      <c r="F725" s="32">
        <v>1692047600</v>
      </c>
      <c r="G725" s="83">
        <v>2.89</v>
      </c>
      <c r="H725" s="32">
        <v>245991475</v>
      </c>
      <c r="I725" s="83">
        <v>1.24</v>
      </c>
      <c r="J725" s="32">
        <v>6694614550</v>
      </c>
      <c r="K725" s="83">
        <v>1.26</v>
      </c>
      <c r="L725" s="32">
        <v>-1830845445</v>
      </c>
      <c r="M725" s="83">
        <v>-9.72</v>
      </c>
      <c r="N725" s="32">
        <v>-243</v>
      </c>
      <c r="O725" s="34">
        <v>-0.023</v>
      </c>
      <c r="P725" s="34">
        <v>-0.028</v>
      </c>
      <c r="Q725" s="32">
        <v>1800</v>
      </c>
      <c r="R725" s="99">
        <v>-7.4</v>
      </c>
      <c r="S725" s="32">
        <v>0</v>
      </c>
      <c r="T725" s="99" t="s">
        <v>3418</v>
      </c>
    </row>
    <row r="726" spans="1:20" ht="15" customHeight="1">
      <c r="A726" s="31">
        <v>713</v>
      </c>
      <c r="B726" s="99" t="s">
        <v>1723</v>
      </c>
      <c r="C726" s="99" t="s">
        <v>1724</v>
      </c>
      <c r="D726" s="99" t="s">
        <v>23</v>
      </c>
      <c r="E726" s="99" t="s">
        <v>2113</v>
      </c>
      <c r="F726" s="32">
        <v>23353464097</v>
      </c>
      <c r="G726" s="89">
        <v>-0.43</v>
      </c>
      <c r="H726" s="32">
        <v>-134536840</v>
      </c>
      <c r="I726" s="83">
        <v>-1.07</v>
      </c>
      <c r="J726" s="32">
        <v>233914901271</v>
      </c>
      <c r="K726" s="83">
        <v>-0.26</v>
      </c>
      <c r="L726" s="32">
        <v>17843215373</v>
      </c>
      <c r="M726" s="83">
        <v>-0.1</v>
      </c>
      <c r="N726" s="32">
        <v>1885</v>
      </c>
      <c r="O726" s="34">
        <v>0.068</v>
      </c>
      <c r="P726" s="34">
        <v>0.131</v>
      </c>
      <c r="Q726" s="32">
        <v>14700</v>
      </c>
      <c r="R726" s="99">
        <v>7.8</v>
      </c>
      <c r="S726" s="32">
        <v>11766</v>
      </c>
      <c r="T726" s="99" t="s">
        <v>3418</v>
      </c>
    </row>
    <row r="727" spans="1:20" ht="15" customHeight="1">
      <c r="A727" s="31">
        <v>714</v>
      </c>
      <c r="B727" s="99" t="s">
        <v>1725</v>
      </c>
      <c r="C727" s="99" t="s">
        <v>1726</v>
      </c>
      <c r="D727" s="99" t="s">
        <v>23</v>
      </c>
      <c r="E727" s="99" t="s">
        <v>2179</v>
      </c>
      <c r="F727" s="32">
        <v>20616281602</v>
      </c>
      <c r="G727" s="90">
        <v>-0.78</v>
      </c>
      <c r="H727" s="32">
        <v>1293986378</v>
      </c>
      <c r="I727" s="124">
        <v>-0.85</v>
      </c>
      <c r="J727" s="32">
        <v>225901289747</v>
      </c>
      <c r="K727" s="87">
        <v>-0.29</v>
      </c>
      <c r="L727" s="32">
        <v>34004760093</v>
      </c>
      <c r="M727" s="83">
        <v>-0.11</v>
      </c>
      <c r="N727" s="32">
        <v>1726</v>
      </c>
      <c r="O727" s="86">
        <v>0.093</v>
      </c>
      <c r="P727" s="86">
        <v>0.139</v>
      </c>
      <c r="Q727" s="32">
        <v>12600</v>
      </c>
      <c r="R727" s="99">
        <v>7.3</v>
      </c>
      <c r="S727" s="32">
        <v>19236</v>
      </c>
      <c r="T727" s="99" t="s">
        <v>3418</v>
      </c>
    </row>
    <row r="728" spans="1:20" ht="15" customHeight="1">
      <c r="A728" s="31">
        <v>715</v>
      </c>
      <c r="B728" s="99" t="s">
        <v>1727</v>
      </c>
      <c r="C728" s="99" t="s">
        <v>2314</v>
      </c>
      <c r="D728" s="99" t="s">
        <v>23</v>
      </c>
      <c r="E728" s="99" t="s">
        <v>2114</v>
      </c>
      <c r="F728" s="32">
        <v>18138917721</v>
      </c>
      <c r="G728" s="83">
        <v>-0.76</v>
      </c>
      <c r="H728" s="32">
        <v>80311619814</v>
      </c>
      <c r="I728" s="89">
        <v>1.67</v>
      </c>
      <c r="J728" s="32">
        <v>95362073035</v>
      </c>
      <c r="K728" s="89">
        <v>-0.76</v>
      </c>
      <c r="L728" s="32">
        <v>-329726532250</v>
      </c>
      <c r="M728" s="124">
        <v>-1.72</v>
      </c>
      <c r="N728" s="32">
        <v>-2370</v>
      </c>
      <c r="O728" s="34">
        <v>-0.113</v>
      </c>
      <c r="P728" s="34">
        <v>-0.131</v>
      </c>
      <c r="Q728" s="32">
        <v>6400</v>
      </c>
      <c r="R728" s="99">
        <v>-2.7</v>
      </c>
      <c r="S728" s="32">
        <v>858965</v>
      </c>
      <c r="T728" s="99" t="s">
        <v>2061</v>
      </c>
    </row>
    <row r="729" spans="1:20" ht="15" customHeight="1">
      <c r="A729" s="31">
        <v>716</v>
      </c>
      <c r="B729" s="99" t="s">
        <v>1729</v>
      </c>
      <c r="C729" s="99" t="s">
        <v>1730</v>
      </c>
      <c r="D729" s="99" t="s">
        <v>23</v>
      </c>
      <c r="E729" s="99" t="s">
        <v>2225</v>
      </c>
      <c r="F729" s="32">
        <v>1780964811980</v>
      </c>
      <c r="G729" s="89">
        <v>0.22</v>
      </c>
      <c r="H729" s="32">
        <v>30825408699</v>
      </c>
      <c r="I729" s="89">
        <v>1.62</v>
      </c>
      <c r="J729" s="32">
        <v>7085912751258</v>
      </c>
      <c r="K729" s="83">
        <v>0.28</v>
      </c>
      <c r="L729" s="32">
        <v>207522910591</v>
      </c>
      <c r="M729" s="124">
        <v>1.01</v>
      </c>
      <c r="N729" s="32">
        <v>4656</v>
      </c>
      <c r="O729" s="34">
        <v>0.087</v>
      </c>
      <c r="P729" s="34">
        <v>0.346</v>
      </c>
      <c r="Q729" s="32">
        <v>14900</v>
      </c>
      <c r="R729" s="99">
        <v>3.2</v>
      </c>
      <c r="S729" s="32">
        <v>378175</v>
      </c>
      <c r="T729" s="99" t="s">
        <v>2065</v>
      </c>
    </row>
    <row r="730" spans="1:20" ht="15" customHeight="1">
      <c r="A730" s="31">
        <v>717</v>
      </c>
      <c r="B730" s="99" t="s">
        <v>1735</v>
      </c>
      <c r="C730" s="99" t="s">
        <v>1736</v>
      </c>
      <c r="D730" s="99" t="s">
        <v>23</v>
      </c>
      <c r="E730" s="99" t="s">
        <v>2166</v>
      </c>
      <c r="F730" s="32">
        <v>30454540273</v>
      </c>
      <c r="G730" s="89">
        <v>-0.33</v>
      </c>
      <c r="H730" s="32">
        <v>-2105214320</v>
      </c>
      <c r="I730" s="89">
        <v>0.09</v>
      </c>
      <c r="J730" s="32">
        <v>237336094831</v>
      </c>
      <c r="K730" s="89">
        <v>-0.03</v>
      </c>
      <c r="L730" s="32">
        <v>227978735</v>
      </c>
      <c r="M730" s="124">
        <v>0.19</v>
      </c>
      <c r="N730" s="32">
        <v>33</v>
      </c>
      <c r="O730" s="34">
        <v>0.001</v>
      </c>
      <c r="P730" s="34">
        <v>0.002</v>
      </c>
      <c r="Q730" s="32">
        <v>3400</v>
      </c>
      <c r="R730" s="99">
        <v>104.4</v>
      </c>
      <c r="S730" s="32">
        <v>1506</v>
      </c>
      <c r="T730" s="99" t="s">
        <v>3418</v>
      </c>
    </row>
    <row r="731" spans="1:20" ht="15" customHeight="1">
      <c r="A731" s="31">
        <v>718</v>
      </c>
      <c r="B731" s="99" t="s">
        <v>1749</v>
      </c>
      <c r="C731" s="99" t="s">
        <v>3956</v>
      </c>
      <c r="D731" s="99" t="s">
        <v>23</v>
      </c>
      <c r="E731" s="99" t="s">
        <v>2132</v>
      </c>
      <c r="F731" s="32">
        <v>500000000</v>
      </c>
      <c r="G731" s="88">
        <v>56.13</v>
      </c>
      <c r="H731" s="32">
        <v>182832622</v>
      </c>
      <c r="I731" s="89">
        <v>2.91</v>
      </c>
      <c r="J731" s="32">
        <v>777777778</v>
      </c>
      <c r="K731" s="89">
        <v>0.34</v>
      </c>
      <c r="L731" s="32">
        <v>-864283152</v>
      </c>
      <c r="M731" s="124">
        <v>-2.61</v>
      </c>
      <c r="N731" s="32">
        <v>16</v>
      </c>
      <c r="O731" s="34">
        <v>0</v>
      </c>
      <c r="P731" s="34">
        <v>0</v>
      </c>
      <c r="Q731" s="32">
        <v>9400</v>
      </c>
      <c r="R731" s="99">
        <v>603.5</v>
      </c>
      <c r="S731" s="32">
        <v>1605</v>
      </c>
      <c r="T731" s="99" t="s">
        <v>3418</v>
      </c>
    </row>
    <row r="732" spans="1:20" ht="15" customHeight="1">
      <c r="A732" s="31">
        <v>719</v>
      </c>
      <c r="B732" s="99" t="s">
        <v>1753</v>
      </c>
      <c r="C732" s="99" t="s">
        <v>1754</v>
      </c>
      <c r="D732" s="99" t="s">
        <v>23</v>
      </c>
      <c r="E732" s="99" t="s">
        <v>2113</v>
      </c>
      <c r="F732" s="32">
        <v>23373829370</v>
      </c>
      <c r="G732" s="89">
        <v>-0.36</v>
      </c>
      <c r="H732" s="32">
        <v>363508509</v>
      </c>
      <c r="I732" s="89">
        <v>-0.55</v>
      </c>
      <c r="J732" s="32">
        <v>324096291302</v>
      </c>
      <c r="K732" s="83">
        <v>-0.01</v>
      </c>
      <c r="L732" s="32">
        <v>5743969125</v>
      </c>
      <c r="M732" s="124">
        <v>0.24</v>
      </c>
      <c r="N732" s="32">
        <v>893</v>
      </c>
      <c r="O732" s="34">
        <v>0.013</v>
      </c>
      <c r="P732" s="34">
        <v>0.065</v>
      </c>
      <c r="Q732" s="32">
        <v>10800</v>
      </c>
      <c r="R732" s="99">
        <v>12.1</v>
      </c>
      <c r="S732" s="32">
        <v>511</v>
      </c>
      <c r="T732" s="99" t="s">
        <v>3418</v>
      </c>
    </row>
    <row r="733" spans="1:20" ht="15" customHeight="1">
      <c r="A733" s="31">
        <v>720</v>
      </c>
      <c r="B733" s="99" t="s">
        <v>1757</v>
      </c>
      <c r="C733" s="99" t="s">
        <v>1758</v>
      </c>
      <c r="D733" s="99" t="s">
        <v>23</v>
      </c>
      <c r="E733" s="99" t="s">
        <v>2113</v>
      </c>
      <c r="F733" s="32">
        <v>2110380023</v>
      </c>
      <c r="G733" s="83">
        <v>-0.54</v>
      </c>
      <c r="H733" s="32">
        <v>250700137</v>
      </c>
      <c r="I733" s="89">
        <v>-0.74</v>
      </c>
      <c r="J733" s="32">
        <v>58730085726</v>
      </c>
      <c r="K733" s="83">
        <v>-0.53</v>
      </c>
      <c r="L733" s="32">
        <v>131393835</v>
      </c>
      <c r="M733" s="89">
        <v>-0.98</v>
      </c>
      <c r="N733" s="32">
        <v>11</v>
      </c>
      <c r="O733" s="34">
        <v>0</v>
      </c>
      <c r="P733" s="34">
        <v>0.001</v>
      </c>
      <c r="Q733" s="32">
        <v>5100</v>
      </c>
      <c r="R733" s="99">
        <v>465.8</v>
      </c>
      <c r="S733" s="32">
        <v>13012</v>
      </c>
      <c r="T733" s="99" t="s">
        <v>3418</v>
      </c>
    </row>
    <row r="734" spans="1:20" ht="15" customHeight="1">
      <c r="A734" s="31">
        <v>721</v>
      </c>
      <c r="B734" s="99" t="s">
        <v>1763</v>
      </c>
      <c r="C734" s="99" t="s">
        <v>2242</v>
      </c>
      <c r="D734" s="99" t="s">
        <v>23</v>
      </c>
      <c r="E734" s="99" t="s">
        <v>2215</v>
      </c>
      <c r="F734" s="32">
        <v>201220246376</v>
      </c>
      <c r="G734" s="89">
        <v>-0.19</v>
      </c>
      <c r="H734" s="32">
        <v>6489472124</v>
      </c>
      <c r="I734" s="89">
        <v>-0.15</v>
      </c>
      <c r="J734" s="32">
        <v>946616930324</v>
      </c>
      <c r="K734" s="87">
        <v>-0.1</v>
      </c>
      <c r="L734" s="32">
        <v>26137011116</v>
      </c>
      <c r="M734" s="124">
        <v>-0.1</v>
      </c>
      <c r="N734" s="32">
        <v>3473</v>
      </c>
      <c r="O734" s="34">
        <v>0.055</v>
      </c>
      <c r="P734" s="34">
        <v>0.178</v>
      </c>
      <c r="Q734" s="32">
        <v>19100</v>
      </c>
      <c r="R734" s="99">
        <v>5.5</v>
      </c>
      <c r="S734" s="32">
        <v>1058</v>
      </c>
      <c r="T734" s="99" t="s">
        <v>3418</v>
      </c>
    </row>
    <row r="735" spans="1:20" ht="15" customHeight="1">
      <c r="A735" s="31">
        <v>722</v>
      </c>
      <c r="B735" s="99" t="s">
        <v>1767</v>
      </c>
      <c r="C735" s="99" t="s">
        <v>1768</v>
      </c>
      <c r="D735" s="99" t="s">
        <v>23</v>
      </c>
      <c r="E735" s="99" t="s">
        <v>2113</v>
      </c>
      <c r="F735" s="32">
        <v>19989848547</v>
      </c>
      <c r="G735" s="89">
        <v>-0.65</v>
      </c>
      <c r="H735" s="32">
        <v>70273206</v>
      </c>
      <c r="I735" s="88">
        <v>-0.01</v>
      </c>
      <c r="J735" s="32">
        <v>391616382177</v>
      </c>
      <c r="K735" s="83">
        <v>0.19</v>
      </c>
      <c r="L735" s="32">
        <v>8044306847</v>
      </c>
      <c r="M735" s="83">
        <v>-0.18</v>
      </c>
      <c r="N735" s="32">
        <v>669</v>
      </c>
      <c r="O735" s="34">
        <v>0.012</v>
      </c>
      <c r="P735" s="34">
        <v>0.032</v>
      </c>
      <c r="Q735" s="32">
        <v>8300</v>
      </c>
      <c r="R735" s="99">
        <v>12.4</v>
      </c>
      <c r="S735" s="32">
        <v>610</v>
      </c>
      <c r="T735" s="99" t="s">
        <v>3418</v>
      </c>
    </row>
    <row r="736" spans="1:20" ht="15" customHeight="1">
      <c r="A736" s="31">
        <v>723</v>
      </c>
      <c r="B736" s="99" t="s">
        <v>1769</v>
      </c>
      <c r="C736" s="99" t="s">
        <v>3508</v>
      </c>
      <c r="D736" s="99" t="s">
        <v>23</v>
      </c>
      <c r="E736" s="99" t="s">
        <v>2113</v>
      </c>
      <c r="F736" s="32">
        <v>123151861095</v>
      </c>
      <c r="G736" s="83">
        <v>-0.4</v>
      </c>
      <c r="H736" s="32">
        <v>2286247341</v>
      </c>
      <c r="I736" s="89">
        <v>-0.82</v>
      </c>
      <c r="J736" s="32">
        <v>886552956452</v>
      </c>
      <c r="K736" s="83">
        <v>-0.08</v>
      </c>
      <c r="L736" s="32">
        <v>27966923975</v>
      </c>
      <c r="M736" s="125">
        <v>-0.71</v>
      </c>
      <c r="N736" s="32">
        <v>590</v>
      </c>
      <c r="O736" s="34">
        <v>0.01</v>
      </c>
      <c r="P736" s="34">
        <v>0.04</v>
      </c>
      <c r="Q736" s="32">
        <v>9500</v>
      </c>
      <c r="R736" s="99">
        <v>16</v>
      </c>
      <c r="S736" s="32">
        <v>153150</v>
      </c>
      <c r="T736" s="99" t="s">
        <v>2061</v>
      </c>
    </row>
    <row r="737" spans="1:20" ht="15" customHeight="1">
      <c r="A737" s="31">
        <v>724</v>
      </c>
      <c r="B737" s="99" t="s">
        <v>1771</v>
      </c>
      <c r="C737" s="99" t="s">
        <v>3603</v>
      </c>
      <c r="D737" s="99" t="s">
        <v>23</v>
      </c>
      <c r="E737" s="99" t="s">
        <v>2217</v>
      </c>
      <c r="F737" s="32">
        <v>70114985644</v>
      </c>
      <c r="G737" s="87">
        <v>41.18</v>
      </c>
      <c r="H737" s="32">
        <v>9173576595</v>
      </c>
      <c r="I737" s="89">
        <v>9.33</v>
      </c>
      <c r="J737" s="32">
        <v>582662184314</v>
      </c>
      <c r="K737" s="83">
        <v>2.06</v>
      </c>
      <c r="L737" s="32">
        <v>88930391440</v>
      </c>
      <c r="M737" s="124">
        <v>0.64</v>
      </c>
      <c r="N737" s="32">
        <v>1065</v>
      </c>
      <c r="O737" s="34">
        <v>0.024</v>
      </c>
      <c r="P737" s="34">
        <v>0.089</v>
      </c>
      <c r="Q737" s="32">
        <v>27900</v>
      </c>
      <c r="R737" s="99">
        <v>26.2</v>
      </c>
      <c r="S737" s="32">
        <v>280409</v>
      </c>
      <c r="T737" s="99" t="s">
        <v>2065</v>
      </c>
    </row>
    <row r="738" spans="1:20" ht="15" customHeight="1">
      <c r="A738" s="31">
        <v>725</v>
      </c>
      <c r="B738" s="99" t="s">
        <v>1774</v>
      </c>
      <c r="C738" s="99" t="s">
        <v>3341</v>
      </c>
      <c r="D738" s="99" t="s">
        <v>23</v>
      </c>
      <c r="E738" s="99" t="s">
        <v>2113</v>
      </c>
      <c r="F738" s="32">
        <v>135398963496</v>
      </c>
      <c r="G738" s="83">
        <v>0.11</v>
      </c>
      <c r="H738" s="32">
        <v>313072240</v>
      </c>
      <c r="I738" s="83">
        <v>0</v>
      </c>
      <c r="J738" s="32">
        <v>802715496239</v>
      </c>
      <c r="K738" s="89">
        <v>-0.15</v>
      </c>
      <c r="L738" s="32">
        <v>8670215814</v>
      </c>
      <c r="M738" s="83">
        <v>-0.02</v>
      </c>
      <c r="N738" s="32">
        <v>986</v>
      </c>
      <c r="O738" s="34">
        <v>0.013</v>
      </c>
      <c r="P738" s="34">
        <v>0.068</v>
      </c>
      <c r="Q738" s="32">
        <v>7200</v>
      </c>
      <c r="R738" s="99">
        <v>7.3</v>
      </c>
      <c r="S738" s="32">
        <v>14890</v>
      </c>
      <c r="T738" s="99" t="s">
        <v>3418</v>
      </c>
    </row>
    <row r="739" spans="1:20" ht="15" customHeight="1">
      <c r="A739" s="31">
        <v>726</v>
      </c>
      <c r="B739" s="99" t="s">
        <v>1776</v>
      </c>
      <c r="C739" s="99" t="s">
        <v>3679</v>
      </c>
      <c r="D739" s="99" t="s">
        <v>23</v>
      </c>
      <c r="E739" s="99" t="s">
        <v>2113</v>
      </c>
      <c r="F739" s="32">
        <v>42878351195</v>
      </c>
      <c r="G739" s="89">
        <v>0.03</v>
      </c>
      <c r="H739" s="32">
        <v>455328068</v>
      </c>
      <c r="I739" s="124">
        <v>0.06</v>
      </c>
      <c r="J739" s="32">
        <v>326242786442</v>
      </c>
      <c r="K739" s="83">
        <v>1.21</v>
      </c>
      <c r="L739" s="32">
        <v>12717617284</v>
      </c>
      <c r="M739" s="83">
        <v>0.22</v>
      </c>
      <c r="N739" s="32">
        <v>262</v>
      </c>
      <c r="O739" s="34">
        <v>0.015</v>
      </c>
      <c r="P739" s="34">
        <v>0.024</v>
      </c>
      <c r="Q739" s="32">
        <v>9300</v>
      </c>
      <c r="R739" s="99">
        <v>35.5</v>
      </c>
      <c r="S739" s="32">
        <v>198423</v>
      </c>
      <c r="T739" s="99" t="s">
        <v>2060</v>
      </c>
    </row>
    <row r="740" spans="1:20" ht="15" customHeight="1">
      <c r="A740" s="31">
        <v>727</v>
      </c>
      <c r="B740" s="99" t="s">
        <v>1778</v>
      </c>
      <c r="C740" s="99" t="s">
        <v>1779</v>
      </c>
      <c r="D740" s="99" t="s">
        <v>23</v>
      </c>
      <c r="E740" s="99" t="s">
        <v>2113</v>
      </c>
      <c r="F740" s="32">
        <v>16525978100</v>
      </c>
      <c r="G740" s="83">
        <v>-0.71</v>
      </c>
      <c r="H740" s="32">
        <v>101993525</v>
      </c>
      <c r="I740" s="124">
        <v>-0.59</v>
      </c>
      <c r="J740" s="32">
        <v>354004477199</v>
      </c>
      <c r="K740" s="83">
        <v>0.57</v>
      </c>
      <c r="L740" s="32">
        <v>1729569566</v>
      </c>
      <c r="M740" s="89">
        <v>-0.05</v>
      </c>
      <c r="N740" s="32">
        <v>148</v>
      </c>
      <c r="O740" s="34">
        <v>0.002</v>
      </c>
      <c r="P740" s="34">
        <v>0.261</v>
      </c>
      <c r="Q740" s="32">
        <v>4900</v>
      </c>
      <c r="R740" s="99">
        <v>33.1</v>
      </c>
      <c r="S740" s="32">
        <v>6013</v>
      </c>
      <c r="T740" s="99" t="s">
        <v>3418</v>
      </c>
    </row>
    <row r="741" spans="1:20" ht="15" customHeight="1">
      <c r="A741" s="31">
        <v>728</v>
      </c>
      <c r="B741" s="99" t="s">
        <v>1784</v>
      </c>
      <c r="C741" s="99" t="s">
        <v>1785</v>
      </c>
      <c r="D741" s="99" t="s">
        <v>23</v>
      </c>
      <c r="E741" s="99" t="s">
        <v>2113</v>
      </c>
      <c r="F741" s="32">
        <v>209065611501</v>
      </c>
      <c r="G741" s="89">
        <v>0.49</v>
      </c>
      <c r="H741" s="32">
        <v>1310694839</v>
      </c>
      <c r="I741" s="124">
        <v>2.61</v>
      </c>
      <c r="J741" s="32">
        <v>1076159589693</v>
      </c>
      <c r="K741" s="88">
        <v>0.25</v>
      </c>
      <c r="L741" s="32">
        <v>9237553187</v>
      </c>
      <c r="M741" s="126">
        <v>0.27</v>
      </c>
      <c r="N741" s="32">
        <v>768</v>
      </c>
      <c r="O741" s="34">
        <v>0.008</v>
      </c>
      <c r="P741" s="34">
        <v>0.063</v>
      </c>
      <c r="Q741" s="32">
        <v>12900</v>
      </c>
      <c r="R741" s="99">
        <v>16.8</v>
      </c>
      <c r="S741" s="32">
        <v>1074</v>
      </c>
      <c r="T741" s="99" t="s">
        <v>3418</v>
      </c>
    </row>
    <row r="742" spans="1:20" ht="15" customHeight="1">
      <c r="A742" s="31">
        <v>729</v>
      </c>
      <c r="B742" s="99" t="s">
        <v>1792</v>
      </c>
      <c r="C742" s="99" t="s">
        <v>1793</v>
      </c>
      <c r="D742" s="99" t="s">
        <v>23</v>
      </c>
      <c r="E742" s="99" t="s">
        <v>2209</v>
      </c>
      <c r="F742" s="32">
        <v>3099750898</v>
      </c>
      <c r="G742" s="89">
        <v>0.16</v>
      </c>
      <c r="H742" s="32">
        <v>5705242</v>
      </c>
      <c r="I742" s="89">
        <v>0.39</v>
      </c>
      <c r="J742" s="32">
        <v>18601936031</v>
      </c>
      <c r="K742" s="89">
        <v>-0.3</v>
      </c>
      <c r="L742" s="32">
        <v>211939938</v>
      </c>
      <c r="M742" s="89">
        <v>-0.7</v>
      </c>
      <c r="N742" s="32">
        <v>71</v>
      </c>
      <c r="O742" s="34">
        <v>0.002</v>
      </c>
      <c r="P742" s="34">
        <v>0.003</v>
      </c>
      <c r="Q742" s="32">
        <v>14400</v>
      </c>
      <c r="R742" s="99">
        <v>203.8</v>
      </c>
      <c r="S742" s="32">
        <v>789</v>
      </c>
      <c r="T742" s="99" t="s">
        <v>3418</v>
      </c>
    </row>
    <row r="743" spans="1:20" ht="15" customHeight="1">
      <c r="A743" s="31">
        <v>730</v>
      </c>
      <c r="B743" s="99" t="s">
        <v>1796</v>
      </c>
      <c r="C743" s="99" t="s">
        <v>2244</v>
      </c>
      <c r="D743" s="99" t="s">
        <v>23</v>
      </c>
      <c r="E743" s="99" t="s">
        <v>2138</v>
      </c>
      <c r="F743" s="32">
        <v>1033850477992</v>
      </c>
      <c r="G743" s="83">
        <v>-0.36</v>
      </c>
      <c r="H743" s="32">
        <v>190120112543</v>
      </c>
      <c r="I743" s="89">
        <v>-0.49</v>
      </c>
      <c r="J743" s="32">
        <v>5081962710794</v>
      </c>
      <c r="K743" s="89">
        <v>-0.29</v>
      </c>
      <c r="L743" s="32">
        <v>967794710311</v>
      </c>
      <c r="M743" s="89">
        <v>-0.45</v>
      </c>
      <c r="N743" s="32">
        <v>6048</v>
      </c>
      <c r="O743" s="34">
        <v>0.142</v>
      </c>
      <c r="P743" s="34">
        <v>0.193</v>
      </c>
      <c r="Q743" s="32">
        <v>50200</v>
      </c>
      <c r="R743" s="99">
        <v>8.3</v>
      </c>
      <c r="S743" s="32">
        <v>70375</v>
      </c>
      <c r="T743" s="99" t="s">
        <v>2061</v>
      </c>
    </row>
    <row r="744" spans="1:20" ht="15" customHeight="1">
      <c r="A744" s="31">
        <v>731</v>
      </c>
      <c r="B744" s="99" t="s">
        <v>1802</v>
      </c>
      <c r="C744" s="99" t="s">
        <v>1803</v>
      </c>
      <c r="D744" s="99" t="s">
        <v>23</v>
      </c>
      <c r="E744" s="99" t="s">
        <v>2245</v>
      </c>
      <c r="F744" s="32">
        <v>0</v>
      </c>
      <c r="G744" s="89" t="s">
        <v>2105</v>
      </c>
      <c r="H744" s="32">
        <v>0</v>
      </c>
      <c r="I744" s="87" t="s">
        <v>2105</v>
      </c>
      <c r="J744" s="32">
        <v>153709878666</v>
      </c>
      <c r="K744" s="88">
        <v>-0.37</v>
      </c>
      <c r="L744" s="32">
        <v>-2366085098</v>
      </c>
      <c r="M744" s="123">
        <v>-1.95</v>
      </c>
      <c r="N744" s="32">
        <v>-152</v>
      </c>
      <c r="O744" s="34">
        <v>0</v>
      </c>
      <c r="P744" s="34">
        <v>0</v>
      </c>
      <c r="Q744" s="32">
        <v>17200</v>
      </c>
      <c r="R744" s="99">
        <v>-113</v>
      </c>
      <c r="S744" s="32">
        <v>213</v>
      </c>
      <c r="T744" s="99" t="s">
        <v>3418</v>
      </c>
    </row>
    <row r="745" spans="1:20" ht="15" customHeight="1">
      <c r="A745" s="31">
        <v>732</v>
      </c>
      <c r="B745" s="99" t="s">
        <v>1810</v>
      </c>
      <c r="C745" s="99" t="s">
        <v>2246</v>
      </c>
      <c r="D745" s="99" t="s">
        <v>23</v>
      </c>
      <c r="E745" s="99" t="s">
        <v>2113</v>
      </c>
      <c r="F745" s="32">
        <v>214900000</v>
      </c>
      <c r="G745" s="89">
        <v>-0.79</v>
      </c>
      <c r="H745" s="32">
        <v>-608059769</v>
      </c>
      <c r="I745" s="83">
        <v>-66.52</v>
      </c>
      <c r="J745" s="32">
        <v>3387064673</v>
      </c>
      <c r="K745" s="89">
        <v>-0.76</v>
      </c>
      <c r="L745" s="32">
        <v>-5272918030</v>
      </c>
      <c r="M745" s="124">
        <v>-4.6</v>
      </c>
      <c r="N745" s="32">
        <v>-895</v>
      </c>
      <c r="O745" s="34">
        <v>-0.166</v>
      </c>
      <c r="P745" s="34">
        <v>-0.17</v>
      </c>
      <c r="Q745" s="32">
        <v>3400</v>
      </c>
      <c r="R745" s="99">
        <v>-3.8</v>
      </c>
      <c r="S745" s="32">
        <v>5974</v>
      </c>
      <c r="T745" s="99" t="s">
        <v>3418</v>
      </c>
    </row>
    <row r="746" spans="1:20" ht="15" customHeight="1">
      <c r="A746" s="31">
        <v>733</v>
      </c>
      <c r="B746" s="99" t="s">
        <v>1812</v>
      </c>
      <c r="C746" s="99" t="s">
        <v>1813</v>
      </c>
      <c r="D746" s="99" t="s">
        <v>23</v>
      </c>
      <c r="E746" s="99" t="s">
        <v>2113</v>
      </c>
      <c r="F746" s="32">
        <v>68514000</v>
      </c>
      <c r="G746" s="83">
        <v>-1</v>
      </c>
      <c r="H746" s="32">
        <v>-899421794</v>
      </c>
      <c r="I746" s="89">
        <v>-2.29</v>
      </c>
      <c r="J746" s="32">
        <v>57282901635</v>
      </c>
      <c r="K746" s="89">
        <v>-0.11</v>
      </c>
      <c r="L746" s="32">
        <v>-3811315899</v>
      </c>
      <c r="M746" s="124">
        <v>-2.24</v>
      </c>
      <c r="N746" s="32">
        <v>-1806</v>
      </c>
      <c r="O746" s="34">
        <v>-0.045</v>
      </c>
      <c r="P746" s="34">
        <v>-0.174</v>
      </c>
      <c r="Q746" s="32">
        <v>6500</v>
      </c>
      <c r="R746" s="99">
        <v>-3.6</v>
      </c>
      <c r="S746" s="32">
        <v>0</v>
      </c>
      <c r="T746" s="99" t="s">
        <v>3418</v>
      </c>
    </row>
    <row r="747" spans="1:20" ht="15" customHeight="1">
      <c r="A747" s="31">
        <v>734</v>
      </c>
      <c r="B747" s="99" t="s">
        <v>1814</v>
      </c>
      <c r="C747" s="99" t="s">
        <v>1815</v>
      </c>
      <c r="D747" s="99" t="s">
        <v>23</v>
      </c>
      <c r="E747" s="99" t="s">
        <v>2113</v>
      </c>
      <c r="F747" s="32">
        <v>4571488710</v>
      </c>
      <c r="G747" s="83">
        <v>-0.86</v>
      </c>
      <c r="H747" s="32">
        <v>-96686656</v>
      </c>
      <c r="I747" s="89">
        <v>-1.35</v>
      </c>
      <c r="J747" s="32">
        <v>89033766179</v>
      </c>
      <c r="K747" s="83">
        <v>-0.41</v>
      </c>
      <c r="L747" s="32">
        <v>-262615709</v>
      </c>
      <c r="M747" s="125">
        <v>-1.18</v>
      </c>
      <c r="N747" s="32">
        <v>-199</v>
      </c>
      <c r="O747" s="34">
        <v>-0.003</v>
      </c>
      <c r="P747" s="34">
        <v>-0.014</v>
      </c>
      <c r="Q747" s="32">
        <v>10500</v>
      </c>
      <c r="R747" s="99">
        <v>-52.8</v>
      </c>
      <c r="S747" s="32">
        <v>1000</v>
      </c>
      <c r="T747" s="99" t="s">
        <v>3418</v>
      </c>
    </row>
    <row r="748" spans="1:20" ht="15" customHeight="1">
      <c r="A748" s="31">
        <v>735</v>
      </c>
      <c r="B748" s="99" t="s">
        <v>1816</v>
      </c>
      <c r="C748" s="99" t="s">
        <v>2247</v>
      </c>
      <c r="D748" s="99" t="s">
        <v>23</v>
      </c>
      <c r="E748" s="99" t="s">
        <v>2113</v>
      </c>
      <c r="F748" s="32">
        <v>6893513278</v>
      </c>
      <c r="G748" s="83">
        <v>-0.26</v>
      </c>
      <c r="H748" s="32">
        <v>-503476799</v>
      </c>
      <c r="I748" s="89">
        <v>-6.72</v>
      </c>
      <c r="J748" s="32">
        <v>79788772006</v>
      </c>
      <c r="K748" s="89">
        <v>-0.04</v>
      </c>
      <c r="L748" s="32">
        <v>-2338177747</v>
      </c>
      <c r="M748" s="89">
        <v>-4.12</v>
      </c>
      <c r="N748" s="32">
        <v>-2273</v>
      </c>
      <c r="O748" s="34">
        <v>-0.034</v>
      </c>
      <c r="P748" s="34">
        <v>-0.167</v>
      </c>
      <c r="Q748" s="32">
        <v>110000</v>
      </c>
      <c r="R748" s="99">
        <v>-48.4</v>
      </c>
      <c r="S748" s="32">
        <v>0</v>
      </c>
      <c r="T748" s="99" t="s">
        <v>3418</v>
      </c>
    </row>
    <row r="749" spans="1:20" ht="15" customHeight="1">
      <c r="A749" s="31">
        <v>736</v>
      </c>
      <c r="B749" s="99" t="s">
        <v>1818</v>
      </c>
      <c r="C749" s="99" t="s">
        <v>1819</v>
      </c>
      <c r="D749" s="99" t="s">
        <v>23</v>
      </c>
      <c r="E749" s="99" t="s">
        <v>2113</v>
      </c>
      <c r="F749" s="32">
        <v>6554329902</v>
      </c>
      <c r="G749" s="89">
        <v>-0.45</v>
      </c>
      <c r="H749" s="32">
        <v>100073868</v>
      </c>
      <c r="I749" s="89">
        <v>0.05</v>
      </c>
      <c r="J749" s="32">
        <v>234147280361</v>
      </c>
      <c r="K749" s="83">
        <v>-0.32</v>
      </c>
      <c r="L749" s="32">
        <v>-4711673453</v>
      </c>
      <c r="M749" s="125">
        <v>-3.53</v>
      </c>
      <c r="N749" s="32">
        <v>-2600</v>
      </c>
      <c r="O749" s="34">
        <v>-0.032</v>
      </c>
      <c r="P749" s="34">
        <v>-0.327</v>
      </c>
      <c r="Q749" s="32">
        <v>5200</v>
      </c>
      <c r="R749" s="99">
        <v>-2</v>
      </c>
      <c r="S749" s="32">
        <v>121</v>
      </c>
      <c r="T749" s="99" t="s">
        <v>3418</v>
      </c>
    </row>
    <row r="750" spans="1:20" ht="15" customHeight="1">
      <c r="A750" s="31">
        <v>737</v>
      </c>
      <c r="B750" s="99" t="s">
        <v>1834</v>
      </c>
      <c r="C750" s="99" t="s">
        <v>1835</v>
      </c>
      <c r="D750" s="99" t="s">
        <v>23</v>
      </c>
      <c r="E750" s="99" t="s">
        <v>3495</v>
      </c>
      <c r="F750" s="32">
        <v>3007892308929</v>
      </c>
      <c r="G750" s="83">
        <v>0.18</v>
      </c>
      <c r="H750" s="32">
        <v>367851501</v>
      </c>
      <c r="I750" s="88">
        <v>0.1</v>
      </c>
      <c r="J750" s="32">
        <v>13392387249779</v>
      </c>
      <c r="K750" s="83">
        <v>0.2</v>
      </c>
      <c r="L750" s="32">
        <v>20617766875</v>
      </c>
      <c r="M750" s="83">
        <v>0.21</v>
      </c>
      <c r="N750" s="32">
        <v>2627</v>
      </c>
      <c r="O750" s="34">
        <v>0.003</v>
      </c>
      <c r="P750" s="34">
        <v>0.1</v>
      </c>
      <c r="Q750" s="32">
        <v>26800</v>
      </c>
      <c r="R750" s="99">
        <v>10.2</v>
      </c>
      <c r="S750" s="32">
        <v>474</v>
      </c>
      <c r="T750" s="99" t="s">
        <v>3418</v>
      </c>
    </row>
    <row r="751" spans="1:20" ht="15" customHeight="1">
      <c r="A751" s="31">
        <v>738</v>
      </c>
      <c r="B751" s="99" t="s">
        <v>1836</v>
      </c>
      <c r="C751" s="99" t="s">
        <v>2248</v>
      </c>
      <c r="D751" s="99" t="s">
        <v>23</v>
      </c>
      <c r="E751" s="99" t="s">
        <v>2147</v>
      </c>
      <c r="F751" s="32">
        <v>2122085520820</v>
      </c>
      <c r="G751" s="83">
        <v>-0.15</v>
      </c>
      <c r="H751" s="32">
        <v>13601742957</v>
      </c>
      <c r="I751" s="89">
        <v>-0.66</v>
      </c>
      <c r="J751" s="32">
        <v>8098915302208</v>
      </c>
      <c r="K751" s="83">
        <v>0.07</v>
      </c>
      <c r="L751" s="32">
        <v>73268123874</v>
      </c>
      <c r="M751" s="89">
        <v>-0.47</v>
      </c>
      <c r="N751" s="32">
        <v>1515</v>
      </c>
      <c r="O751" s="34">
        <v>0.032</v>
      </c>
      <c r="P751" s="34">
        <v>0.079</v>
      </c>
      <c r="Q751" s="32">
        <v>15000</v>
      </c>
      <c r="R751" s="99">
        <v>9.9</v>
      </c>
      <c r="S751" s="32">
        <v>631419</v>
      </c>
      <c r="T751" s="99" t="s">
        <v>2061</v>
      </c>
    </row>
    <row r="752" spans="1:20" ht="15" customHeight="1">
      <c r="A752" s="31">
        <v>739</v>
      </c>
      <c r="B752" s="99" t="s">
        <v>3308</v>
      </c>
      <c r="C752" s="99" t="s">
        <v>3309</v>
      </c>
      <c r="D752" s="99" t="s">
        <v>23</v>
      </c>
      <c r="E752" s="99" t="s">
        <v>2140</v>
      </c>
      <c r="F752" s="32">
        <v>79751447172</v>
      </c>
      <c r="G752" s="89">
        <v>1.2</v>
      </c>
      <c r="H752" s="32">
        <v>446945487</v>
      </c>
      <c r="I752" s="88">
        <v>-0.01</v>
      </c>
      <c r="J752" s="32">
        <v>308897109327</v>
      </c>
      <c r="K752" s="89">
        <v>0.37</v>
      </c>
      <c r="L752" s="32">
        <v>1426314257</v>
      </c>
      <c r="M752" s="123">
        <v>-0.42</v>
      </c>
      <c r="N752" s="32">
        <v>44</v>
      </c>
      <c r="O752" s="34">
        <v>0.004</v>
      </c>
      <c r="P752" s="34">
        <v>0.004</v>
      </c>
      <c r="Q752" s="32">
        <v>2900</v>
      </c>
      <c r="R752" s="99">
        <v>66</v>
      </c>
      <c r="S752" s="32">
        <v>137538</v>
      </c>
      <c r="T752" s="99" t="s">
        <v>2061</v>
      </c>
    </row>
    <row r="753" spans="1:20" ht="15" customHeight="1">
      <c r="A753" s="31">
        <v>740</v>
      </c>
      <c r="B753" s="99" t="s">
        <v>1846</v>
      </c>
      <c r="C753" s="99" t="s">
        <v>1847</v>
      </c>
      <c r="D753" s="99" t="s">
        <v>23</v>
      </c>
      <c r="E753" s="99" t="s">
        <v>2219</v>
      </c>
      <c r="F753" s="32">
        <v>280332107718</v>
      </c>
      <c r="G753" s="83">
        <v>-0.3</v>
      </c>
      <c r="H753" s="32">
        <v>-23999112459</v>
      </c>
      <c r="I753" s="88">
        <v>-3.52</v>
      </c>
      <c r="J753" s="32">
        <v>1503268201734</v>
      </c>
      <c r="K753" s="89">
        <v>-0.1</v>
      </c>
      <c r="L753" s="32">
        <v>-33339619794</v>
      </c>
      <c r="M753" s="87">
        <v>-1.63</v>
      </c>
      <c r="N753" s="32">
        <v>-1329</v>
      </c>
      <c r="O753" s="34">
        <v>-0.032</v>
      </c>
      <c r="P753" s="34">
        <v>-0.055</v>
      </c>
      <c r="Q753" s="32">
        <v>20200</v>
      </c>
      <c r="R753" s="99">
        <v>-15.2</v>
      </c>
      <c r="S753" s="32">
        <v>2812</v>
      </c>
      <c r="T753" s="99" t="s">
        <v>3418</v>
      </c>
    </row>
    <row r="754" spans="1:20" ht="15" customHeight="1">
      <c r="A754" s="31">
        <v>741</v>
      </c>
      <c r="B754" s="99" t="s">
        <v>2823</v>
      </c>
      <c r="C754" s="99" t="s">
        <v>2824</v>
      </c>
      <c r="D754" s="99" t="s">
        <v>23</v>
      </c>
      <c r="E754" s="99" t="s">
        <v>2143</v>
      </c>
      <c r="F754" s="32">
        <v>0</v>
      </c>
      <c r="G754" s="83" t="s">
        <v>2105</v>
      </c>
      <c r="H754" s="32">
        <v>0</v>
      </c>
      <c r="I754" s="89" t="s">
        <v>2105</v>
      </c>
      <c r="J754" s="32">
        <v>1458026535654</v>
      </c>
      <c r="K754" s="83">
        <v>-0.24</v>
      </c>
      <c r="L754" s="32">
        <v>362549062111</v>
      </c>
      <c r="M754" s="88">
        <v>0.24</v>
      </c>
      <c r="N754" s="32">
        <v>1355</v>
      </c>
      <c r="O754" s="34">
        <v>0</v>
      </c>
      <c r="P754" s="34">
        <v>0</v>
      </c>
      <c r="Q754" s="32">
        <v>14900</v>
      </c>
      <c r="R754" s="99">
        <v>11</v>
      </c>
      <c r="S754" s="32">
        <v>911</v>
      </c>
      <c r="T754" s="99" t="s">
        <v>3418</v>
      </c>
    </row>
    <row r="755" spans="1:20" ht="15" customHeight="1">
      <c r="A755" s="31">
        <v>742</v>
      </c>
      <c r="B755" s="99" t="s">
        <v>1858</v>
      </c>
      <c r="C755" s="99" t="s">
        <v>1859</v>
      </c>
      <c r="D755" s="99" t="s">
        <v>23</v>
      </c>
      <c r="E755" s="99" t="s">
        <v>2107</v>
      </c>
      <c r="F755" s="32">
        <v>6264698733</v>
      </c>
      <c r="G755" s="83">
        <v>0.31</v>
      </c>
      <c r="H755" s="32">
        <v>5861032469</v>
      </c>
      <c r="I755" s="88">
        <v>9.52</v>
      </c>
      <c r="J755" s="32">
        <v>73344382571</v>
      </c>
      <c r="K755" s="88">
        <v>3.97</v>
      </c>
      <c r="L755" s="32">
        <v>9136371007</v>
      </c>
      <c r="M755" s="83">
        <v>15.34</v>
      </c>
      <c r="N755" s="32">
        <v>244</v>
      </c>
      <c r="O755" s="34">
        <v>0.034</v>
      </c>
      <c r="P755" s="34">
        <v>0.036</v>
      </c>
      <c r="Q755" s="32">
        <v>7400</v>
      </c>
      <c r="R755" s="99">
        <v>30.3</v>
      </c>
      <c r="S755" s="32">
        <v>628781</v>
      </c>
      <c r="T755" s="99" t="s">
        <v>2065</v>
      </c>
    </row>
    <row r="756" spans="1:20" ht="15" customHeight="1">
      <c r="A756" s="31">
        <v>743</v>
      </c>
      <c r="B756" s="99" t="s">
        <v>1876</v>
      </c>
      <c r="C756" s="99" t="s">
        <v>1877</v>
      </c>
      <c r="D756" s="99" t="s">
        <v>23</v>
      </c>
      <c r="E756" s="99" t="s">
        <v>2138</v>
      </c>
      <c r="F756" s="32">
        <v>345091152994</v>
      </c>
      <c r="G756" s="90">
        <v>0.19</v>
      </c>
      <c r="H756" s="32">
        <v>-9402039841</v>
      </c>
      <c r="I756" s="89">
        <v>0.16</v>
      </c>
      <c r="J756" s="32">
        <v>2057197807997</v>
      </c>
      <c r="K756" s="89">
        <v>0.56</v>
      </c>
      <c r="L756" s="32">
        <v>52709991922</v>
      </c>
      <c r="M756" s="89">
        <v>0.76</v>
      </c>
      <c r="N756" s="32">
        <v>1053</v>
      </c>
      <c r="O756" s="34">
        <v>0.025</v>
      </c>
      <c r="P756" s="34">
        <v>0.086</v>
      </c>
      <c r="Q756" s="32">
        <v>18000</v>
      </c>
      <c r="R756" s="99">
        <v>17.1</v>
      </c>
      <c r="S756" s="32">
        <v>2401</v>
      </c>
      <c r="T756" s="99" t="s">
        <v>3418</v>
      </c>
    </row>
    <row r="757" spans="1:20" ht="15" customHeight="1">
      <c r="A757" s="31">
        <v>744</v>
      </c>
      <c r="B757" s="99" t="s">
        <v>1886</v>
      </c>
      <c r="C757" s="99" t="s">
        <v>1887</v>
      </c>
      <c r="D757" s="99" t="s">
        <v>23</v>
      </c>
      <c r="E757" s="99" t="s">
        <v>2133</v>
      </c>
      <c r="F757" s="32">
        <v>3190614283</v>
      </c>
      <c r="G757" s="89">
        <v>-0.79</v>
      </c>
      <c r="H757" s="32">
        <v>97968901</v>
      </c>
      <c r="I757" s="89">
        <v>-0.98</v>
      </c>
      <c r="J757" s="32">
        <v>20371438890</v>
      </c>
      <c r="K757" s="89">
        <v>-0.31</v>
      </c>
      <c r="L757" s="32">
        <v>-1583152575</v>
      </c>
      <c r="M757" s="124">
        <v>-1.12</v>
      </c>
      <c r="N757" s="32">
        <v>-792</v>
      </c>
      <c r="O757" s="34">
        <v>-0.049</v>
      </c>
      <c r="P757" s="34">
        <v>-0.069</v>
      </c>
      <c r="Q757" s="32">
        <v>52900</v>
      </c>
      <c r="R757" s="99">
        <v>-66.8</v>
      </c>
      <c r="S757" s="32">
        <v>912</v>
      </c>
      <c r="T757" s="99" t="s">
        <v>3418</v>
      </c>
    </row>
    <row r="758" spans="1:20" ht="15" customHeight="1">
      <c r="A758" s="31">
        <v>745</v>
      </c>
      <c r="B758" s="99" t="s">
        <v>1890</v>
      </c>
      <c r="C758" s="99" t="s">
        <v>1891</v>
      </c>
      <c r="D758" s="99" t="s">
        <v>23</v>
      </c>
      <c r="E758" s="99" t="s">
        <v>2113</v>
      </c>
      <c r="F758" s="32">
        <v>111835812811</v>
      </c>
      <c r="G758" s="89">
        <v>0.26</v>
      </c>
      <c r="H758" s="32">
        <v>318646832</v>
      </c>
      <c r="I758" s="89">
        <v>-0.4</v>
      </c>
      <c r="J758" s="32">
        <v>942148432787</v>
      </c>
      <c r="K758" s="89">
        <v>0.3</v>
      </c>
      <c r="L758" s="32">
        <v>2192146659</v>
      </c>
      <c r="M758" s="89">
        <v>-0.18</v>
      </c>
      <c r="N758" s="32">
        <v>124</v>
      </c>
      <c r="O758" s="34">
        <v>0.002</v>
      </c>
      <c r="P758" s="34">
        <v>0.008</v>
      </c>
      <c r="Q758" s="32">
        <v>10100</v>
      </c>
      <c r="R758" s="99">
        <v>81.6</v>
      </c>
      <c r="S758" s="32">
        <v>12252</v>
      </c>
      <c r="T758" s="99" t="s">
        <v>3418</v>
      </c>
    </row>
    <row r="759" spans="1:20" ht="15" customHeight="1">
      <c r="A759" s="31">
        <v>746</v>
      </c>
      <c r="B759" s="99" t="s">
        <v>1894</v>
      </c>
      <c r="C759" s="99" t="s">
        <v>1895</v>
      </c>
      <c r="D759" s="99" t="s">
        <v>23</v>
      </c>
      <c r="E759" s="99" t="s">
        <v>3495</v>
      </c>
      <c r="F759" s="32">
        <v>34092156601</v>
      </c>
      <c r="G759" s="87">
        <v>-0.34</v>
      </c>
      <c r="H759" s="32">
        <v>1419893336</v>
      </c>
      <c r="I759" s="89">
        <v>-0.36</v>
      </c>
      <c r="J759" s="32">
        <v>195075646550</v>
      </c>
      <c r="K759" s="83">
        <v>-0.1</v>
      </c>
      <c r="L759" s="32">
        <v>8959688353</v>
      </c>
      <c r="M759" s="89">
        <v>-0.2</v>
      </c>
      <c r="N759" s="32">
        <v>994</v>
      </c>
      <c r="O759" s="34">
        <v>0.037</v>
      </c>
      <c r="P759" s="34">
        <v>0.061</v>
      </c>
      <c r="Q759" s="32">
        <v>15900</v>
      </c>
      <c r="R759" s="99">
        <v>16</v>
      </c>
      <c r="S759" s="32">
        <v>8377</v>
      </c>
      <c r="T759" s="99" t="s">
        <v>3418</v>
      </c>
    </row>
    <row r="760" spans="1:20" ht="15" customHeight="1">
      <c r="A760" s="31">
        <v>747</v>
      </c>
      <c r="B760" s="99" t="s">
        <v>1904</v>
      </c>
      <c r="C760" s="99" t="s">
        <v>1905</v>
      </c>
      <c r="D760" s="99" t="s">
        <v>23</v>
      </c>
      <c r="E760" s="99" t="s">
        <v>2179</v>
      </c>
      <c r="F760" s="32">
        <v>145410376127</v>
      </c>
      <c r="G760" s="89">
        <v>0.13</v>
      </c>
      <c r="H760" s="32">
        <v>9823168900</v>
      </c>
      <c r="I760" s="89">
        <v>0.05</v>
      </c>
      <c r="J760" s="32">
        <v>645714394153</v>
      </c>
      <c r="K760" s="83">
        <v>0.1</v>
      </c>
      <c r="L760" s="32">
        <v>37542954740</v>
      </c>
      <c r="M760" s="89">
        <v>0.14</v>
      </c>
      <c r="N760" s="32">
        <v>3421</v>
      </c>
      <c r="O760" s="34">
        <v>0.101</v>
      </c>
      <c r="P760" s="34">
        <v>0.132</v>
      </c>
      <c r="Q760" s="32">
        <v>39000</v>
      </c>
      <c r="R760" s="99">
        <v>11.4</v>
      </c>
      <c r="S760" s="32">
        <v>5041</v>
      </c>
      <c r="T760" s="99" t="s">
        <v>3418</v>
      </c>
    </row>
    <row r="761" spans="1:20" ht="15" customHeight="1">
      <c r="A761" s="31">
        <v>748</v>
      </c>
      <c r="B761" s="99" t="s">
        <v>1910</v>
      </c>
      <c r="C761" s="99" t="s">
        <v>1911</v>
      </c>
      <c r="D761" s="99" t="s">
        <v>23</v>
      </c>
      <c r="E761" s="99" t="s">
        <v>2167</v>
      </c>
      <c r="F761" s="32">
        <v>183050710903</v>
      </c>
      <c r="G761" s="89">
        <v>-0.86</v>
      </c>
      <c r="H761" s="32">
        <v>-2803847057</v>
      </c>
      <c r="I761" s="88">
        <v>-1.13</v>
      </c>
      <c r="J761" s="32">
        <v>956119144699</v>
      </c>
      <c r="K761" s="83">
        <v>-0.82</v>
      </c>
      <c r="L761" s="32">
        <v>1363014489</v>
      </c>
      <c r="M761" s="89">
        <v>-0.99</v>
      </c>
      <c r="N761" s="32">
        <v>-15</v>
      </c>
      <c r="O761" s="34">
        <v>0</v>
      </c>
      <c r="P761" s="34">
        <v>0</v>
      </c>
      <c r="Q761" s="32">
        <v>8900</v>
      </c>
      <c r="R761" s="99">
        <v>-609</v>
      </c>
      <c r="S761" s="32">
        <v>9578</v>
      </c>
      <c r="T761" s="99" t="s">
        <v>3418</v>
      </c>
    </row>
    <row r="762" spans="1:20" ht="15" customHeight="1">
      <c r="A762" s="31">
        <v>749</v>
      </c>
      <c r="B762" s="99" t="s">
        <v>1930</v>
      </c>
      <c r="C762" s="99" t="s">
        <v>1931</v>
      </c>
      <c r="D762" s="99" t="s">
        <v>23</v>
      </c>
      <c r="E762" s="99" t="s">
        <v>2251</v>
      </c>
      <c r="F762" s="32">
        <v>496733532277</v>
      </c>
      <c r="G762" s="83">
        <v>0.12</v>
      </c>
      <c r="H762" s="32">
        <v>209100452037</v>
      </c>
      <c r="I762" s="89">
        <v>1.5</v>
      </c>
      <c r="J762" s="32">
        <v>2096813231689</v>
      </c>
      <c r="K762" s="89">
        <v>0.05</v>
      </c>
      <c r="L762" s="32">
        <v>503928160377</v>
      </c>
      <c r="M762" s="89">
        <v>0.59</v>
      </c>
      <c r="N762" s="32">
        <v>3378</v>
      </c>
      <c r="O762" s="34">
        <v>0.068</v>
      </c>
      <c r="P762" s="34">
        <v>0.148</v>
      </c>
      <c r="Q762" s="32">
        <v>25000</v>
      </c>
      <c r="R762" s="99">
        <v>7.4</v>
      </c>
      <c r="S762" s="32">
        <v>35428</v>
      </c>
      <c r="T762" s="99" t="s">
        <v>2065</v>
      </c>
    </row>
    <row r="763" spans="1:20" ht="15" customHeight="1">
      <c r="A763" s="31">
        <v>750</v>
      </c>
      <c r="B763" s="99" t="s">
        <v>1936</v>
      </c>
      <c r="C763" s="99" t="s">
        <v>1937</v>
      </c>
      <c r="D763" s="99" t="s">
        <v>23</v>
      </c>
      <c r="E763" s="99" t="s">
        <v>2167</v>
      </c>
      <c r="F763" s="32">
        <v>209760935386</v>
      </c>
      <c r="G763" s="83">
        <v>-0.65</v>
      </c>
      <c r="H763" s="32">
        <v>-1758148272</v>
      </c>
      <c r="I763" s="89">
        <v>-14.44</v>
      </c>
      <c r="J763" s="32">
        <v>1410828397795</v>
      </c>
      <c r="K763" s="87">
        <v>-0.48</v>
      </c>
      <c r="L763" s="32">
        <v>-12202861530</v>
      </c>
      <c r="M763" s="87">
        <v>-1.66</v>
      </c>
      <c r="N763" s="32">
        <v>-958</v>
      </c>
      <c r="O763" s="34">
        <v>-0.017</v>
      </c>
      <c r="P763" s="34">
        <v>-0.063</v>
      </c>
      <c r="Q763" s="32">
        <v>60000</v>
      </c>
      <c r="R763" s="99">
        <v>-62.6</v>
      </c>
      <c r="S763" s="32">
        <v>1942</v>
      </c>
      <c r="T763" s="99" t="s">
        <v>3418</v>
      </c>
    </row>
    <row r="764" spans="1:20" ht="15" customHeight="1">
      <c r="A764" s="31">
        <v>751</v>
      </c>
      <c r="B764" s="99" t="s">
        <v>1942</v>
      </c>
      <c r="C764" s="99" t="s">
        <v>1943</v>
      </c>
      <c r="D764" s="99" t="s">
        <v>23</v>
      </c>
      <c r="E764" s="99" t="s">
        <v>2167</v>
      </c>
      <c r="F764" s="32">
        <v>270200129929</v>
      </c>
      <c r="G764" s="83">
        <v>-0.32</v>
      </c>
      <c r="H764" s="32">
        <v>8752023263</v>
      </c>
      <c r="I764" s="33">
        <v>-0.2</v>
      </c>
      <c r="J764" s="32">
        <v>1516594995907</v>
      </c>
      <c r="K764" s="33">
        <v>-0.1</v>
      </c>
      <c r="L764" s="32">
        <v>40439814255</v>
      </c>
      <c r="M764" s="33">
        <v>0.08</v>
      </c>
      <c r="N764" s="32">
        <v>2873</v>
      </c>
      <c r="O764" s="34">
        <v>0.052</v>
      </c>
      <c r="P764" s="34">
        <v>0.107</v>
      </c>
      <c r="Q764" s="32">
        <v>22700</v>
      </c>
      <c r="R764" s="99">
        <v>7.9</v>
      </c>
      <c r="S764" s="32">
        <v>563</v>
      </c>
      <c r="T764" s="99" t="s">
        <v>3418</v>
      </c>
    </row>
    <row r="765" spans="1:20" ht="15" customHeight="1">
      <c r="A765" s="31">
        <v>752</v>
      </c>
      <c r="B765" s="99" t="s">
        <v>2293</v>
      </c>
      <c r="C765" s="99" t="s">
        <v>2294</v>
      </c>
      <c r="D765" s="99" t="s">
        <v>23</v>
      </c>
      <c r="E765" s="99" t="s">
        <v>2295</v>
      </c>
      <c r="F765" s="32">
        <v>60958305079</v>
      </c>
      <c r="G765" s="89">
        <v>-0.26</v>
      </c>
      <c r="H765" s="32">
        <v>1715236843</v>
      </c>
      <c r="I765" s="87">
        <v>-0.57</v>
      </c>
      <c r="J765" s="32">
        <v>303263917006</v>
      </c>
      <c r="K765" s="87">
        <v>0.07</v>
      </c>
      <c r="L765" s="32">
        <v>13673906957</v>
      </c>
      <c r="M765" s="87">
        <v>-0.1</v>
      </c>
      <c r="N765" s="32">
        <v>3857</v>
      </c>
      <c r="O765" s="34">
        <v>0.097</v>
      </c>
      <c r="P765" s="34">
        <v>0.179</v>
      </c>
      <c r="Q765" s="32">
        <v>16200</v>
      </c>
      <c r="R765" s="99">
        <v>4.2</v>
      </c>
      <c r="S765" s="32">
        <v>217</v>
      </c>
      <c r="T765" s="99" t="s">
        <v>3418</v>
      </c>
    </row>
    <row r="766" spans="1:20" ht="15" customHeight="1">
      <c r="A766" s="31">
        <v>753</v>
      </c>
      <c r="B766" s="99" t="s">
        <v>1978</v>
      </c>
      <c r="C766" s="99" t="s">
        <v>1979</v>
      </c>
      <c r="D766" s="99" t="s">
        <v>23</v>
      </c>
      <c r="E766" s="99" t="s">
        <v>2151</v>
      </c>
      <c r="F766" s="32">
        <v>18224261799</v>
      </c>
      <c r="G766" s="90">
        <v>0.15</v>
      </c>
      <c r="H766" s="32">
        <v>-5440861147</v>
      </c>
      <c r="I766" s="89">
        <v>-0.72</v>
      </c>
      <c r="J766" s="32">
        <v>262370439499</v>
      </c>
      <c r="K766" s="83">
        <v>0.99</v>
      </c>
      <c r="L766" s="32">
        <v>4532351344</v>
      </c>
      <c r="M766" s="89">
        <v>7.08</v>
      </c>
      <c r="N766" s="32">
        <v>800</v>
      </c>
      <c r="O766" s="34">
        <v>0.014</v>
      </c>
      <c r="P766" s="34">
        <v>0.042</v>
      </c>
      <c r="Q766" s="32">
        <v>12000</v>
      </c>
      <c r="R766" s="99">
        <v>15</v>
      </c>
      <c r="S766" s="32">
        <v>629</v>
      </c>
      <c r="T766" s="99" t="s">
        <v>3418</v>
      </c>
    </row>
    <row r="767" spans="1:20" ht="15" customHeight="1">
      <c r="A767" s="31">
        <v>754</v>
      </c>
      <c r="B767" s="99" t="s">
        <v>1982</v>
      </c>
      <c r="C767" s="99" t="s">
        <v>1983</v>
      </c>
      <c r="D767" s="99" t="s">
        <v>23</v>
      </c>
      <c r="E767" s="99" t="s">
        <v>2126</v>
      </c>
      <c r="F767" s="32">
        <v>71007145935</v>
      </c>
      <c r="G767" s="90">
        <v>-0.25</v>
      </c>
      <c r="H767" s="32">
        <v>1409011130</v>
      </c>
      <c r="I767" s="89">
        <v>0.02</v>
      </c>
      <c r="J767" s="32">
        <v>390917424158</v>
      </c>
      <c r="K767" s="89">
        <v>0.12</v>
      </c>
      <c r="L767" s="32">
        <v>2775947014</v>
      </c>
      <c r="M767" s="89">
        <v>-0.48</v>
      </c>
      <c r="N767" s="32">
        <v>352</v>
      </c>
      <c r="O767" s="34">
        <v>0.011</v>
      </c>
      <c r="P767" s="34">
        <v>0.032</v>
      </c>
      <c r="Q767" s="32">
        <v>7500</v>
      </c>
      <c r="R767" s="99">
        <v>21.3</v>
      </c>
      <c r="S767" s="32">
        <v>691</v>
      </c>
      <c r="T767" s="99" t="s">
        <v>3418</v>
      </c>
    </row>
    <row r="768" spans="1:20" ht="15" customHeight="1">
      <c r="A768" s="31">
        <v>755</v>
      </c>
      <c r="B768" s="99" t="s">
        <v>1986</v>
      </c>
      <c r="C768" s="99" t="s">
        <v>1987</v>
      </c>
      <c r="D768" s="99" t="s">
        <v>23</v>
      </c>
      <c r="E768" s="99" t="s">
        <v>2129</v>
      </c>
      <c r="F768" s="32">
        <v>0</v>
      </c>
      <c r="G768" s="83" t="s">
        <v>2105</v>
      </c>
      <c r="H768" s="32">
        <v>587038414</v>
      </c>
      <c r="I768" s="83">
        <v>0.83</v>
      </c>
      <c r="J768" s="32">
        <v>0</v>
      </c>
      <c r="K768" s="89" t="s">
        <v>2105</v>
      </c>
      <c r="L768" s="32">
        <v>2945949512</v>
      </c>
      <c r="M768" s="88">
        <v>0.56</v>
      </c>
      <c r="N768" s="32">
        <v>95</v>
      </c>
      <c r="O768" s="34">
        <v>0</v>
      </c>
      <c r="P768" s="34">
        <v>0</v>
      </c>
      <c r="Q768" s="32">
        <v>2700</v>
      </c>
      <c r="R768" s="99">
        <v>28.4</v>
      </c>
      <c r="S768" s="32">
        <v>526</v>
      </c>
      <c r="T768" s="99" t="s">
        <v>3418</v>
      </c>
    </row>
    <row r="769" spans="1:20" ht="15" customHeight="1">
      <c r="A769" s="31">
        <v>756</v>
      </c>
      <c r="B769" s="99" t="s">
        <v>1988</v>
      </c>
      <c r="C769" s="99" t="s">
        <v>1989</v>
      </c>
      <c r="D769" s="99" t="s">
        <v>23</v>
      </c>
      <c r="E769" s="99" t="s">
        <v>2245</v>
      </c>
      <c r="F769" s="32">
        <v>0</v>
      </c>
      <c r="G769" s="90" t="s">
        <v>2105</v>
      </c>
      <c r="H769" s="32">
        <v>0</v>
      </c>
      <c r="I769" s="33" t="s">
        <v>2105</v>
      </c>
      <c r="J769" s="32">
        <v>51207880911</v>
      </c>
      <c r="K769" s="89">
        <v>-0.4</v>
      </c>
      <c r="L769" s="32">
        <v>-9638213756</v>
      </c>
      <c r="M769" s="83">
        <v>0.47</v>
      </c>
      <c r="N769" s="32">
        <v>-2033</v>
      </c>
      <c r="O769" s="34">
        <v>0</v>
      </c>
      <c r="P769" s="34">
        <v>0</v>
      </c>
      <c r="Q769" s="32">
        <v>12200</v>
      </c>
      <c r="R769" s="99">
        <v>-6</v>
      </c>
      <c r="S769" s="32">
        <v>448</v>
      </c>
      <c r="T769" s="99" t="s">
        <v>3418</v>
      </c>
    </row>
    <row r="770" spans="1:20" ht="15" customHeight="1">
      <c r="A770" s="31">
        <v>757</v>
      </c>
      <c r="B770" s="99" t="s">
        <v>1998</v>
      </c>
      <c r="C770" s="99" t="s">
        <v>3559</v>
      </c>
      <c r="D770" s="99" t="s">
        <v>23</v>
      </c>
      <c r="E770" s="99" t="s">
        <v>2121</v>
      </c>
      <c r="F770" s="32">
        <v>887895597595</v>
      </c>
      <c r="G770" s="90">
        <v>0.18</v>
      </c>
      <c r="H770" s="32">
        <v>408111396</v>
      </c>
      <c r="I770" s="83">
        <v>-0.88</v>
      </c>
      <c r="J770" s="32">
        <v>4588073567925</v>
      </c>
      <c r="K770" s="89">
        <v>0.9</v>
      </c>
      <c r="L770" s="32">
        <v>16285950746</v>
      </c>
      <c r="M770" s="125">
        <v>0.05</v>
      </c>
      <c r="N770" s="32">
        <v>522</v>
      </c>
      <c r="O770" s="34">
        <v>0.013</v>
      </c>
      <c r="P770" s="34">
        <v>0.038</v>
      </c>
      <c r="Q770" s="32">
        <v>4700</v>
      </c>
      <c r="R770" s="99">
        <v>9</v>
      </c>
      <c r="S770" s="32">
        <v>20110</v>
      </c>
      <c r="T770" s="99" t="s">
        <v>2061</v>
      </c>
    </row>
    <row r="771" spans="1:20" ht="15" customHeight="1">
      <c r="A771" s="31">
        <v>758</v>
      </c>
      <c r="B771" s="99" t="s">
        <v>3736</v>
      </c>
      <c r="C771" s="99" t="s">
        <v>3737</v>
      </c>
      <c r="D771" s="99" t="s">
        <v>23</v>
      </c>
      <c r="E771" s="99" t="s">
        <v>2102</v>
      </c>
      <c r="F771" s="32">
        <v>631364870180</v>
      </c>
      <c r="G771" s="90">
        <v>0.77</v>
      </c>
      <c r="H771" s="32">
        <v>9986610516</v>
      </c>
      <c r="I771" s="89">
        <v>0.16</v>
      </c>
      <c r="J771" s="32">
        <v>2065519678863</v>
      </c>
      <c r="K771" s="89">
        <v>4.79</v>
      </c>
      <c r="L771" s="32">
        <v>28747213159</v>
      </c>
      <c r="M771" s="89">
        <v>2.33</v>
      </c>
      <c r="N771" s="32">
        <v>1239</v>
      </c>
      <c r="O771" s="34">
        <v>0.025</v>
      </c>
      <c r="P771" s="34">
        <v>0.108</v>
      </c>
      <c r="Q771" s="32">
        <v>8800</v>
      </c>
      <c r="R771" s="99">
        <v>7.1</v>
      </c>
      <c r="S771" s="32">
        <v>21755</v>
      </c>
      <c r="T771" s="99" t="s">
        <v>3930</v>
      </c>
    </row>
    <row r="772" spans="1:20" ht="15" customHeight="1">
      <c r="A772" s="31">
        <v>759</v>
      </c>
      <c r="B772" s="99" t="s">
        <v>2006</v>
      </c>
      <c r="C772" s="99" t="s">
        <v>2007</v>
      </c>
      <c r="D772" s="99" t="s">
        <v>23</v>
      </c>
      <c r="E772" s="99" t="s">
        <v>2213</v>
      </c>
      <c r="F772" s="32">
        <v>34140152620</v>
      </c>
      <c r="G772" s="90">
        <v>1.2</v>
      </c>
      <c r="H772" s="32">
        <v>15946302802</v>
      </c>
      <c r="I772" s="89">
        <v>2.67</v>
      </c>
      <c r="J772" s="32">
        <v>112676537700</v>
      </c>
      <c r="K772" s="89">
        <v>1.78</v>
      </c>
      <c r="L772" s="32">
        <v>49704308625</v>
      </c>
      <c r="M772" s="124">
        <v>405.66</v>
      </c>
      <c r="N772" s="32">
        <v>19800</v>
      </c>
      <c r="O772" s="34">
        <v>0.233</v>
      </c>
      <c r="P772" s="34">
        <v>0.264</v>
      </c>
      <c r="Q772" s="32">
        <v>158400</v>
      </c>
      <c r="R772" s="99">
        <v>8</v>
      </c>
      <c r="S772" s="32">
        <v>309</v>
      </c>
      <c r="T772" s="99" t="s">
        <v>3418</v>
      </c>
    </row>
    <row r="773" spans="1:20" ht="15" customHeight="1">
      <c r="A773" s="31">
        <v>760</v>
      </c>
      <c r="B773" s="99" t="s">
        <v>2010</v>
      </c>
      <c r="C773" s="99" t="s">
        <v>2011</v>
      </c>
      <c r="D773" s="99" t="s">
        <v>23</v>
      </c>
      <c r="E773" s="99" t="s">
        <v>2107</v>
      </c>
      <c r="F773" s="32">
        <v>0</v>
      </c>
      <c r="G773" s="83" t="s">
        <v>2105</v>
      </c>
      <c r="H773" s="32">
        <v>0</v>
      </c>
      <c r="I773" s="33" t="s">
        <v>2105</v>
      </c>
      <c r="J773" s="32">
        <v>38324341129</v>
      </c>
      <c r="K773" s="33">
        <v>-0.2</v>
      </c>
      <c r="L773" s="32">
        <v>-9021875421</v>
      </c>
      <c r="M773" s="33">
        <v>-1.39</v>
      </c>
      <c r="N773" s="32">
        <v>-370</v>
      </c>
      <c r="O773" s="34">
        <v>0</v>
      </c>
      <c r="P773" s="34">
        <v>0</v>
      </c>
      <c r="Q773" s="32">
        <v>6100</v>
      </c>
      <c r="R773" s="99">
        <v>-16.5</v>
      </c>
      <c r="S773" s="32">
        <v>39568</v>
      </c>
      <c r="T773" s="99" t="s">
        <v>3418</v>
      </c>
    </row>
    <row r="774" spans="1:20" ht="15" customHeight="1">
      <c r="A774" s="31">
        <v>761</v>
      </c>
      <c r="B774" s="99" t="s">
        <v>2908</v>
      </c>
      <c r="C774" s="99" t="s">
        <v>2909</v>
      </c>
      <c r="D774" s="99" t="s">
        <v>23</v>
      </c>
      <c r="E774" s="99" t="s">
        <v>2128</v>
      </c>
      <c r="F774" s="32">
        <v>284612314031</v>
      </c>
      <c r="G774" s="83">
        <v>-0.12</v>
      </c>
      <c r="H774" s="32">
        <v>9778845304</v>
      </c>
      <c r="I774" s="87">
        <v>0.37</v>
      </c>
      <c r="J774" s="32">
        <v>1106313761947</v>
      </c>
      <c r="K774" s="89">
        <v>0.15</v>
      </c>
      <c r="L774" s="32">
        <v>24925124261</v>
      </c>
      <c r="M774" s="89">
        <v>0.36</v>
      </c>
      <c r="N774" s="32">
        <v>1441</v>
      </c>
      <c r="O774" s="34">
        <v>0.049</v>
      </c>
      <c r="P774" s="34">
        <v>0.098</v>
      </c>
      <c r="Q774" s="32">
        <v>8500</v>
      </c>
      <c r="R774" s="99">
        <v>5.9</v>
      </c>
      <c r="S774" s="32">
        <v>543</v>
      </c>
      <c r="T774" s="99" t="s">
        <v>3418</v>
      </c>
    </row>
    <row r="775" spans="1:20" ht="15" customHeight="1">
      <c r="A775" s="31">
        <v>762</v>
      </c>
      <c r="B775" s="99" t="s">
        <v>3169</v>
      </c>
      <c r="C775" s="99" t="s">
        <v>3170</v>
      </c>
      <c r="D775" s="99" t="s">
        <v>29</v>
      </c>
      <c r="E775" s="99" t="s">
        <v>2734</v>
      </c>
      <c r="F775" s="32">
        <v>0</v>
      </c>
      <c r="G775" s="83" t="s">
        <v>2105</v>
      </c>
      <c r="H775" s="32">
        <v>0</v>
      </c>
      <c r="I775" s="124" t="s">
        <v>2105</v>
      </c>
      <c r="J775" s="32">
        <v>0</v>
      </c>
      <c r="K775" s="83" t="s">
        <v>2105</v>
      </c>
      <c r="L775" s="32">
        <v>0</v>
      </c>
      <c r="M775" s="83" t="s">
        <v>2105</v>
      </c>
      <c r="N775" s="32">
        <v>5410</v>
      </c>
      <c r="O775" s="34">
        <v>0</v>
      </c>
      <c r="P775" s="34">
        <v>0</v>
      </c>
      <c r="Q775" s="32">
        <v>33000</v>
      </c>
      <c r="R775" s="99">
        <v>6.1</v>
      </c>
      <c r="S775" s="32">
        <v>195</v>
      </c>
      <c r="T775" s="99" t="s">
        <v>3418</v>
      </c>
    </row>
    <row r="776" spans="1:20" ht="15" customHeight="1">
      <c r="A776" s="31">
        <v>763</v>
      </c>
      <c r="B776" s="99" t="s">
        <v>3560</v>
      </c>
      <c r="C776" s="99" t="s">
        <v>3561</v>
      </c>
      <c r="D776" s="99" t="s">
        <v>29</v>
      </c>
      <c r="E776" s="99" t="s">
        <v>2107</v>
      </c>
      <c r="F776" s="32">
        <v>230821706179</v>
      </c>
      <c r="G776" s="90">
        <v>-0.3</v>
      </c>
      <c r="H776" s="32">
        <v>20262968701</v>
      </c>
      <c r="I776" s="33">
        <v>-0.77</v>
      </c>
      <c r="J776" s="32">
        <v>1129002967820</v>
      </c>
      <c r="K776" s="33">
        <v>-0.01</v>
      </c>
      <c r="L776" s="32">
        <v>251991392604</v>
      </c>
      <c r="M776" s="33">
        <v>-0.45</v>
      </c>
      <c r="N776" s="32">
        <v>3205</v>
      </c>
      <c r="O776" s="34">
        <v>0.121</v>
      </c>
      <c r="P776" s="34">
        <v>0.168</v>
      </c>
      <c r="Q776" s="32">
        <v>12500</v>
      </c>
      <c r="R776" s="99">
        <v>3.9</v>
      </c>
      <c r="S776" s="32">
        <v>388672</v>
      </c>
      <c r="T776" s="99" t="s">
        <v>2061</v>
      </c>
    </row>
    <row r="777" spans="1:20" ht="15" customHeight="1">
      <c r="A777" s="31">
        <v>764</v>
      </c>
      <c r="B777" s="99" t="s">
        <v>3636</v>
      </c>
      <c r="C777" s="99" t="s">
        <v>3637</v>
      </c>
      <c r="D777" s="99" t="s">
        <v>29</v>
      </c>
      <c r="E777" s="99" t="s">
        <v>2120</v>
      </c>
      <c r="F777" s="32">
        <v>2749692000000</v>
      </c>
      <c r="G777" s="90">
        <v>0.49</v>
      </c>
      <c r="H777" s="32">
        <v>488774000000</v>
      </c>
      <c r="I777" s="33">
        <v>0.06</v>
      </c>
      <c r="J777" s="32">
        <v>10071075000000</v>
      </c>
      <c r="K777" s="33">
        <v>0.4</v>
      </c>
      <c r="L777" s="32">
        <v>1384634000000</v>
      </c>
      <c r="M777" s="33">
        <v>-0.1</v>
      </c>
      <c r="N777" s="32">
        <v>1467</v>
      </c>
      <c r="O777" s="34">
        <v>0.011</v>
      </c>
      <c r="P777" s="34">
        <v>0.108</v>
      </c>
      <c r="Q777" s="32">
        <v>8800</v>
      </c>
      <c r="R777" s="99">
        <v>6</v>
      </c>
      <c r="S777" s="32">
        <v>924164</v>
      </c>
      <c r="T777" s="99" t="s">
        <v>2061</v>
      </c>
    </row>
    <row r="778" spans="1:20" ht="15" customHeight="1">
      <c r="A778" s="31">
        <v>765</v>
      </c>
      <c r="B778" s="99" t="s">
        <v>2840</v>
      </c>
      <c r="C778" s="99" t="s">
        <v>2841</v>
      </c>
      <c r="D778" s="99" t="s">
        <v>29</v>
      </c>
      <c r="E778" s="99" t="s">
        <v>2842</v>
      </c>
      <c r="F778" s="32">
        <v>251391618973</v>
      </c>
      <c r="G778" s="83">
        <v>-0.29</v>
      </c>
      <c r="H778" s="32">
        <v>3022228501</v>
      </c>
      <c r="I778" s="88">
        <v>-0.37</v>
      </c>
      <c r="J778" s="32">
        <v>1287350613408</v>
      </c>
      <c r="K778" s="87">
        <v>-0.44</v>
      </c>
      <c r="L778" s="32">
        <v>775678949159</v>
      </c>
      <c r="M778" s="87">
        <v>1.34</v>
      </c>
      <c r="N778" s="32">
        <v>37200</v>
      </c>
      <c r="O778" s="34">
        <v>0.96</v>
      </c>
      <c r="P778" s="34">
        <v>4.444</v>
      </c>
      <c r="Q778" s="32">
        <v>18600</v>
      </c>
      <c r="R778" s="99">
        <v>0.5</v>
      </c>
      <c r="S778" s="32">
        <v>102125</v>
      </c>
      <c r="T778" s="99" t="s">
        <v>2061</v>
      </c>
    </row>
    <row r="779" spans="1:20" ht="15" customHeight="1">
      <c r="A779" s="31">
        <v>766</v>
      </c>
      <c r="B779" s="99" t="s">
        <v>27</v>
      </c>
      <c r="C779" s="99" t="s">
        <v>28</v>
      </c>
      <c r="D779" s="99" t="s">
        <v>29</v>
      </c>
      <c r="E779" s="99" t="s">
        <v>2119</v>
      </c>
      <c r="F779" s="32">
        <v>546437566956</v>
      </c>
      <c r="G779" s="90">
        <v>0.12</v>
      </c>
      <c r="H779" s="32">
        <v>70737319882</v>
      </c>
      <c r="I779" s="33">
        <v>0.26</v>
      </c>
      <c r="J779" s="32">
        <v>2091921296773</v>
      </c>
      <c r="K779" s="87">
        <v>0.08</v>
      </c>
      <c r="L779" s="32">
        <v>236523547830</v>
      </c>
      <c r="M779" s="87">
        <v>-0.05</v>
      </c>
      <c r="N779" s="32">
        <v>4643</v>
      </c>
      <c r="O779" s="34">
        <v>0.066</v>
      </c>
      <c r="P779" s="34">
        <v>0.173</v>
      </c>
      <c r="Q779" s="32">
        <v>32500</v>
      </c>
      <c r="R779" s="99">
        <v>7</v>
      </c>
      <c r="S779" s="32">
        <v>11624</v>
      </c>
      <c r="T779" s="99" t="s">
        <v>3418</v>
      </c>
    </row>
    <row r="780" spans="1:20" ht="15" customHeight="1">
      <c r="A780" s="31">
        <v>767</v>
      </c>
      <c r="B780" s="99" t="s">
        <v>3933</v>
      </c>
      <c r="C780" s="99" t="s">
        <v>3934</v>
      </c>
      <c r="D780" s="99" t="s">
        <v>29</v>
      </c>
      <c r="E780" s="99" t="s">
        <v>2107</v>
      </c>
      <c r="F780" s="32">
        <v>62394167568</v>
      </c>
      <c r="G780" s="90">
        <v>-0.32</v>
      </c>
      <c r="H780" s="32">
        <v>19336331418</v>
      </c>
      <c r="I780" s="33">
        <v>-0.12</v>
      </c>
      <c r="J780" s="32">
        <v>335552009997</v>
      </c>
      <c r="K780" s="89">
        <v>-0.23</v>
      </c>
      <c r="L780" s="32">
        <v>87238597967</v>
      </c>
      <c r="M780" s="89">
        <v>-0.38</v>
      </c>
      <c r="N780" s="32" t="e">
        <v>#DIV/0!</v>
      </c>
      <c r="O780" s="34">
        <v>0.043</v>
      </c>
      <c r="P780" s="34">
        <v>0.069</v>
      </c>
      <c r="Q780" s="32">
        <v>0</v>
      </c>
      <c r="R780" s="99">
        <v>0</v>
      </c>
      <c r="S780" s="32">
        <v>0</v>
      </c>
      <c r="T780" s="99" t="s">
        <v>3418</v>
      </c>
    </row>
    <row r="781" spans="1:20" ht="15" customHeight="1">
      <c r="A781" s="31">
        <v>768</v>
      </c>
      <c r="B781" s="99" t="s">
        <v>36</v>
      </c>
      <c r="C781" s="99" t="s">
        <v>37</v>
      </c>
      <c r="D781" s="99" t="s">
        <v>29</v>
      </c>
      <c r="E781" s="99" t="s">
        <v>2104</v>
      </c>
      <c r="F781" s="32">
        <v>0</v>
      </c>
      <c r="G781" s="87" t="s">
        <v>2105</v>
      </c>
      <c r="H781" s="32">
        <v>0</v>
      </c>
      <c r="I781" s="33" t="s">
        <v>2105</v>
      </c>
      <c r="J781" s="32">
        <v>0</v>
      </c>
      <c r="K781" s="88" t="s">
        <v>2105</v>
      </c>
      <c r="L781" s="32">
        <v>0</v>
      </c>
      <c r="M781" s="89" t="s">
        <v>2105</v>
      </c>
      <c r="N781" s="32">
        <v>5641</v>
      </c>
      <c r="O781" s="34">
        <v>0</v>
      </c>
      <c r="P781" s="34">
        <v>0</v>
      </c>
      <c r="Q781" s="32">
        <v>36100</v>
      </c>
      <c r="R781" s="99">
        <v>6.4</v>
      </c>
      <c r="S781" s="32">
        <v>903</v>
      </c>
      <c r="T781" s="99" t="s">
        <v>3418</v>
      </c>
    </row>
    <row r="782" spans="1:20" ht="15" customHeight="1">
      <c r="A782" s="31">
        <v>769</v>
      </c>
      <c r="B782" s="99" t="s">
        <v>40</v>
      </c>
      <c r="C782" s="99" t="s">
        <v>41</v>
      </c>
      <c r="D782" s="99" t="s">
        <v>29</v>
      </c>
      <c r="E782" s="99" t="s">
        <v>3491</v>
      </c>
      <c r="F782" s="32">
        <v>0</v>
      </c>
      <c r="G782" s="90" t="s">
        <v>2105</v>
      </c>
      <c r="H782" s="32">
        <v>-2458495907</v>
      </c>
      <c r="I782" s="123">
        <v>0.01</v>
      </c>
      <c r="J782" s="32">
        <v>0</v>
      </c>
      <c r="K782" s="83" t="s">
        <v>2105</v>
      </c>
      <c r="L782" s="32">
        <v>-10479413555</v>
      </c>
      <c r="M782" s="83">
        <v>-0.14</v>
      </c>
      <c r="N782" s="32">
        <v>-211</v>
      </c>
      <c r="O782" s="34">
        <v>0</v>
      </c>
      <c r="P782" s="34">
        <v>0</v>
      </c>
      <c r="Q782" s="32">
        <v>800</v>
      </c>
      <c r="R782" s="99">
        <v>-3.8</v>
      </c>
      <c r="S782" s="32">
        <v>258470</v>
      </c>
      <c r="T782" s="99" t="s">
        <v>2061</v>
      </c>
    </row>
    <row r="783" spans="1:20" ht="15" customHeight="1">
      <c r="A783" s="31">
        <v>770</v>
      </c>
      <c r="B783" s="99" t="s">
        <v>2315</v>
      </c>
      <c r="C783" s="99" t="s">
        <v>2316</v>
      </c>
      <c r="D783" s="99" t="s">
        <v>29</v>
      </c>
      <c r="E783" s="99" t="s">
        <v>2113</v>
      </c>
      <c r="F783" s="32">
        <v>0</v>
      </c>
      <c r="G783" s="90" t="s">
        <v>2105</v>
      </c>
      <c r="H783" s="32">
        <v>0</v>
      </c>
      <c r="I783" s="89" t="s">
        <v>2105</v>
      </c>
      <c r="J783" s="32">
        <v>0</v>
      </c>
      <c r="K783" s="89" t="s">
        <v>2105</v>
      </c>
      <c r="L783" s="32">
        <v>0</v>
      </c>
      <c r="M783" s="89" t="s">
        <v>2105</v>
      </c>
      <c r="N783" s="32">
        <v>2</v>
      </c>
      <c r="O783" s="34">
        <v>0</v>
      </c>
      <c r="P783" s="34">
        <v>0</v>
      </c>
      <c r="Q783" s="32">
        <v>6300</v>
      </c>
      <c r="R783" s="99">
        <v>3411.4</v>
      </c>
      <c r="S783" s="32">
        <v>48</v>
      </c>
      <c r="T783" s="99" t="s">
        <v>3418</v>
      </c>
    </row>
    <row r="784" spans="1:20" ht="15" customHeight="1">
      <c r="A784" s="31">
        <v>771</v>
      </c>
      <c r="B784" s="99" t="s">
        <v>2317</v>
      </c>
      <c r="C784" s="99" t="s">
        <v>2318</v>
      </c>
      <c r="D784" s="99" t="s">
        <v>29</v>
      </c>
      <c r="E784" s="99" t="s">
        <v>2319</v>
      </c>
      <c r="F784" s="32">
        <v>4728453532201</v>
      </c>
      <c r="G784" s="90">
        <v>1.24</v>
      </c>
      <c r="H784" s="32">
        <v>1635889293715</v>
      </c>
      <c r="I784" s="89">
        <v>0.87</v>
      </c>
      <c r="J784" s="32">
        <v>16453907720539</v>
      </c>
      <c r="K784" s="83">
        <v>2.32</v>
      </c>
      <c r="L784" s="32">
        <v>7888302544244</v>
      </c>
      <c r="M784" s="124">
        <v>10.44</v>
      </c>
      <c r="N784" s="32">
        <v>3635</v>
      </c>
      <c r="O784" s="34">
        <v>0.135</v>
      </c>
      <c r="P784" s="34">
        <v>0.183</v>
      </c>
      <c r="Q784" s="32">
        <v>80700</v>
      </c>
      <c r="R784" s="99">
        <v>22.2</v>
      </c>
      <c r="S784" s="32">
        <v>22279</v>
      </c>
      <c r="T784" s="99" t="s">
        <v>2062</v>
      </c>
    </row>
    <row r="785" spans="1:20" ht="15" customHeight="1">
      <c r="A785" s="31">
        <v>772</v>
      </c>
      <c r="B785" s="99" t="s">
        <v>44</v>
      </c>
      <c r="C785" s="99" t="s">
        <v>45</v>
      </c>
      <c r="D785" s="99" t="s">
        <v>29</v>
      </c>
      <c r="E785" s="99" t="s">
        <v>2221</v>
      </c>
      <c r="F785" s="32">
        <v>108391561193</v>
      </c>
      <c r="G785" s="90">
        <v>-0.26</v>
      </c>
      <c r="H785" s="32">
        <v>9263254337</v>
      </c>
      <c r="I785" s="33">
        <v>0.05</v>
      </c>
      <c r="J785" s="32">
        <v>548436586005</v>
      </c>
      <c r="K785" s="83">
        <v>0.26</v>
      </c>
      <c r="L785" s="32">
        <v>40851760522</v>
      </c>
      <c r="M785" s="87">
        <v>-0.02</v>
      </c>
      <c r="N785" s="32">
        <v>1748</v>
      </c>
      <c r="O785" s="34">
        <v>0.116</v>
      </c>
      <c r="P785" s="34">
        <v>0.149</v>
      </c>
      <c r="Q785" s="32">
        <v>19400</v>
      </c>
      <c r="R785" s="99">
        <v>11.1</v>
      </c>
      <c r="S785" s="32">
        <v>438</v>
      </c>
      <c r="T785" s="99" t="s">
        <v>3418</v>
      </c>
    </row>
    <row r="786" spans="1:20" ht="15" customHeight="1">
      <c r="A786" s="31">
        <v>773</v>
      </c>
      <c r="B786" s="99" t="s">
        <v>2320</v>
      </c>
      <c r="C786" s="99" t="s">
        <v>2321</v>
      </c>
      <c r="D786" s="99" t="s">
        <v>29</v>
      </c>
      <c r="E786" s="99" t="s">
        <v>2238</v>
      </c>
      <c r="F786" s="32">
        <v>334327226722</v>
      </c>
      <c r="G786" s="90">
        <v>0.53</v>
      </c>
      <c r="H786" s="32">
        <v>4693435308</v>
      </c>
      <c r="I786" s="123">
        <v>3.77</v>
      </c>
      <c r="J786" s="32">
        <v>1728121064579</v>
      </c>
      <c r="K786" s="88">
        <v>0.96</v>
      </c>
      <c r="L786" s="32">
        <v>32234251367</v>
      </c>
      <c r="M786" s="87">
        <v>0.53</v>
      </c>
      <c r="N786" s="32">
        <v>927</v>
      </c>
      <c r="O786" s="34">
        <v>0.033</v>
      </c>
      <c r="P786" s="34">
        <v>0.076</v>
      </c>
      <c r="Q786" s="32">
        <v>8900</v>
      </c>
      <c r="R786" s="99">
        <v>9.6</v>
      </c>
      <c r="S786" s="32">
        <v>229216</v>
      </c>
      <c r="T786" s="99" t="s">
        <v>2065</v>
      </c>
    </row>
    <row r="787" spans="1:20" ht="15" customHeight="1">
      <c r="A787" s="31">
        <v>774</v>
      </c>
      <c r="B787" s="99" t="s">
        <v>3022</v>
      </c>
      <c r="C787" s="99" t="s">
        <v>3823</v>
      </c>
      <c r="D787" s="99" t="s">
        <v>29</v>
      </c>
      <c r="E787" s="99" t="s">
        <v>2128</v>
      </c>
      <c r="F787" s="32">
        <v>0</v>
      </c>
      <c r="G787" s="90" t="s">
        <v>2105</v>
      </c>
      <c r="H787" s="32">
        <v>0</v>
      </c>
      <c r="I787" s="89" t="s">
        <v>2105</v>
      </c>
      <c r="J787" s="32">
        <v>0</v>
      </c>
      <c r="K787" s="89" t="s">
        <v>2105</v>
      </c>
      <c r="L787" s="32">
        <v>0</v>
      </c>
      <c r="M787" s="124" t="s">
        <v>2105</v>
      </c>
      <c r="N787" s="32">
        <v>2600</v>
      </c>
      <c r="O787" s="34">
        <v>0</v>
      </c>
      <c r="P787" s="34">
        <v>0</v>
      </c>
      <c r="Q787" s="32">
        <v>6500</v>
      </c>
      <c r="R787" s="99">
        <v>2.5</v>
      </c>
      <c r="S787" s="32">
        <v>11153</v>
      </c>
      <c r="T787" s="99" t="s">
        <v>3418</v>
      </c>
    </row>
    <row r="788" spans="1:20" ht="15" customHeight="1">
      <c r="A788" s="31">
        <v>775</v>
      </c>
      <c r="B788" s="99" t="s">
        <v>3446</v>
      </c>
      <c r="C788" s="99" t="s">
        <v>3447</v>
      </c>
      <c r="D788" s="99" t="s">
        <v>29</v>
      </c>
      <c r="E788" s="99" t="s">
        <v>2353</v>
      </c>
      <c r="F788" s="32">
        <v>0</v>
      </c>
      <c r="G788" s="90" t="s">
        <v>2105</v>
      </c>
      <c r="H788" s="32">
        <v>0</v>
      </c>
      <c r="I788" s="89" t="s">
        <v>2105</v>
      </c>
      <c r="J788" s="32">
        <v>112425729357</v>
      </c>
      <c r="K788" s="87">
        <v>-0.61</v>
      </c>
      <c r="L788" s="32">
        <v>8091624128</v>
      </c>
      <c r="M788" s="87">
        <v>-0.57</v>
      </c>
      <c r="N788" s="32">
        <v>951</v>
      </c>
      <c r="O788" s="34">
        <v>0</v>
      </c>
      <c r="P788" s="34">
        <v>0</v>
      </c>
      <c r="Q788" s="32">
        <v>9800</v>
      </c>
      <c r="R788" s="99">
        <v>10.3</v>
      </c>
      <c r="S788" s="32">
        <v>42</v>
      </c>
      <c r="T788" s="99" t="s">
        <v>3418</v>
      </c>
    </row>
    <row r="789" spans="1:20" ht="15" customHeight="1">
      <c r="A789" s="31">
        <v>776</v>
      </c>
      <c r="B789" s="99" t="s">
        <v>46</v>
      </c>
      <c r="C789" s="99" t="s">
        <v>47</v>
      </c>
      <c r="D789" s="99" t="s">
        <v>29</v>
      </c>
      <c r="E789" s="99" t="s">
        <v>2103</v>
      </c>
      <c r="F789" s="32">
        <v>155922376539</v>
      </c>
      <c r="G789" s="89">
        <v>0.6</v>
      </c>
      <c r="H789" s="32">
        <v>-3414804024</v>
      </c>
      <c r="I789" s="33">
        <v>0.78</v>
      </c>
      <c r="J789" s="32">
        <v>599013559367</v>
      </c>
      <c r="K789" s="89">
        <v>0.49</v>
      </c>
      <c r="L789" s="32">
        <v>-5798118759</v>
      </c>
      <c r="M789" s="89">
        <v>0.92</v>
      </c>
      <c r="N789" s="32">
        <v>-204</v>
      </c>
      <c r="O789" s="34">
        <v>-0.017</v>
      </c>
      <c r="P789" s="34">
        <v>0</v>
      </c>
      <c r="Q789" s="32">
        <v>2100</v>
      </c>
      <c r="R789" s="99">
        <v>-10.3</v>
      </c>
      <c r="S789" s="32">
        <v>5147</v>
      </c>
      <c r="T789" s="99" t="s">
        <v>3418</v>
      </c>
    </row>
    <row r="790" spans="1:20" ht="15" customHeight="1">
      <c r="A790" s="31">
        <v>777</v>
      </c>
      <c r="B790" s="99" t="s">
        <v>48</v>
      </c>
      <c r="C790" s="99" t="s">
        <v>49</v>
      </c>
      <c r="D790" s="99" t="s">
        <v>29</v>
      </c>
      <c r="E790" s="99" t="s">
        <v>2140</v>
      </c>
      <c r="F790" s="32">
        <v>170026215849</v>
      </c>
      <c r="G790" s="90">
        <v>0.05</v>
      </c>
      <c r="H790" s="32">
        <v>11533238597</v>
      </c>
      <c r="I790" s="89">
        <v>-0.04</v>
      </c>
      <c r="J790" s="32">
        <v>695441659796</v>
      </c>
      <c r="K790" s="89">
        <v>0.25</v>
      </c>
      <c r="L790" s="32">
        <v>44759499097</v>
      </c>
      <c r="M790" s="89">
        <v>0.22</v>
      </c>
      <c r="N790" s="32">
        <v>2476</v>
      </c>
      <c r="O790" s="34">
        <v>0.056</v>
      </c>
      <c r="P790" s="34">
        <v>0.144</v>
      </c>
      <c r="Q790" s="32">
        <v>26000</v>
      </c>
      <c r="R790" s="99">
        <v>10.5</v>
      </c>
      <c r="S790" s="32">
        <v>1892</v>
      </c>
      <c r="T790" s="99" t="s">
        <v>3418</v>
      </c>
    </row>
    <row r="791" spans="1:20" ht="15" customHeight="1">
      <c r="A791" s="31">
        <v>778</v>
      </c>
      <c r="B791" s="99" t="s">
        <v>54</v>
      </c>
      <c r="C791" s="99" t="s">
        <v>55</v>
      </c>
      <c r="D791" s="99" t="s">
        <v>29</v>
      </c>
      <c r="E791" s="99" t="s">
        <v>2238</v>
      </c>
      <c r="F791" s="32">
        <v>0</v>
      </c>
      <c r="G791" s="89" t="s">
        <v>2105</v>
      </c>
      <c r="H791" s="32">
        <v>0</v>
      </c>
      <c r="I791" s="89" t="s">
        <v>2105</v>
      </c>
      <c r="J791" s="32">
        <v>0</v>
      </c>
      <c r="K791" s="87" t="s">
        <v>2105</v>
      </c>
      <c r="L791" s="32">
        <v>0</v>
      </c>
      <c r="M791" s="87" t="s">
        <v>2105</v>
      </c>
      <c r="N791" s="32">
        <v>12742</v>
      </c>
      <c r="O791" s="34">
        <v>0</v>
      </c>
      <c r="P791" s="34">
        <v>0</v>
      </c>
      <c r="Q791" s="32">
        <v>39500</v>
      </c>
      <c r="R791" s="99">
        <v>3.1</v>
      </c>
      <c r="S791" s="32">
        <v>79</v>
      </c>
      <c r="T791" s="99" t="s">
        <v>3418</v>
      </c>
    </row>
    <row r="792" spans="1:20" ht="15" customHeight="1">
      <c r="A792" s="31">
        <v>779</v>
      </c>
      <c r="B792" s="99" t="s">
        <v>3605</v>
      </c>
      <c r="C792" s="99" t="s">
        <v>3606</v>
      </c>
      <c r="D792" s="99" t="s">
        <v>29</v>
      </c>
      <c r="E792" s="99" t="s">
        <v>2119</v>
      </c>
      <c r="F792" s="32">
        <v>750040398326</v>
      </c>
      <c r="G792" s="83">
        <v>0.26</v>
      </c>
      <c r="H792" s="32">
        <v>4084042052</v>
      </c>
      <c r="I792" s="33">
        <v>-0.75</v>
      </c>
      <c r="J792" s="32">
        <v>2429303176914</v>
      </c>
      <c r="K792" s="33">
        <v>0.21</v>
      </c>
      <c r="L792" s="32">
        <v>7878124155</v>
      </c>
      <c r="M792" s="33">
        <v>-0.75</v>
      </c>
      <c r="N792" s="32">
        <v>80</v>
      </c>
      <c r="O792" s="34">
        <v>0.002</v>
      </c>
      <c r="P792" s="34">
        <v>0.007</v>
      </c>
      <c r="Q792" s="32">
        <v>9900</v>
      </c>
      <c r="R792" s="99">
        <v>124.1</v>
      </c>
      <c r="S792" s="32">
        <v>3326</v>
      </c>
      <c r="T792" s="99" t="s">
        <v>3418</v>
      </c>
    </row>
    <row r="793" spans="1:20" ht="15" customHeight="1">
      <c r="A793" s="31">
        <v>780</v>
      </c>
      <c r="B793" s="99" t="s">
        <v>58</v>
      </c>
      <c r="C793" s="99" t="s">
        <v>3509</v>
      </c>
      <c r="D793" s="99" t="s">
        <v>29</v>
      </c>
      <c r="E793" s="99" t="s">
        <v>3491</v>
      </c>
      <c r="F793" s="32">
        <v>0</v>
      </c>
      <c r="G793" s="90" t="s">
        <v>2105</v>
      </c>
      <c r="H793" s="32">
        <v>0</v>
      </c>
      <c r="I793" s="87" t="s">
        <v>2105</v>
      </c>
      <c r="J793" s="32">
        <v>0</v>
      </c>
      <c r="K793" s="87" t="s">
        <v>2105</v>
      </c>
      <c r="L793" s="32">
        <v>0</v>
      </c>
      <c r="M793" s="87" t="s">
        <v>2105</v>
      </c>
      <c r="N793" s="32">
        <v>841</v>
      </c>
      <c r="O793" s="34">
        <v>0</v>
      </c>
      <c r="P793" s="34">
        <v>0</v>
      </c>
      <c r="Q793" s="32">
        <v>3700</v>
      </c>
      <c r="R793" s="99">
        <v>4.4</v>
      </c>
      <c r="S793" s="32">
        <v>22081</v>
      </c>
      <c r="T793" s="99" t="s">
        <v>3418</v>
      </c>
    </row>
    <row r="794" spans="1:20" ht="15" customHeight="1">
      <c r="A794" s="31">
        <v>781</v>
      </c>
      <c r="B794" s="99" t="s">
        <v>2324</v>
      </c>
      <c r="C794" s="99" t="s">
        <v>2325</v>
      </c>
      <c r="D794" s="99" t="s">
        <v>29</v>
      </c>
      <c r="E794" s="99" t="s">
        <v>2140</v>
      </c>
      <c r="F794" s="32">
        <v>0</v>
      </c>
      <c r="G794" s="90" t="s">
        <v>2105</v>
      </c>
      <c r="H794" s="32">
        <v>0</v>
      </c>
      <c r="I794" s="89" t="s">
        <v>2105</v>
      </c>
      <c r="J794" s="32">
        <v>0</v>
      </c>
      <c r="K794" s="89" t="s">
        <v>2105</v>
      </c>
      <c r="L794" s="32">
        <v>0</v>
      </c>
      <c r="M794" s="89" t="s">
        <v>2105</v>
      </c>
      <c r="N794" s="32">
        <v>404</v>
      </c>
      <c r="O794" s="34">
        <v>0</v>
      </c>
      <c r="P794" s="34">
        <v>0</v>
      </c>
      <c r="Q794" s="32">
        <v>8000</v>
      </c>
      <c r="R794" s="99">
        <v>19.8</v>
      </c>
      <c r="S794" s="32">
        <v>0</v>
      </c>
      <c r="T794" s="99" t="s">
        <v>3418</v>
      </c>
    </row>
    <row r="795" spans="1:20" ht="15" customHeight="1">
      <c r="A795" s="31">
        <v>782</v>
      </c>
      <c r="B795" s="99" t="s">
        <v>2577</v>
      </c>
      <c r="C795" s="99" t="s">
        <v>2578</v>
      </c>
      <c r="D795" s="99" t="s">
        <v>29</v>
      </c>
      <c r="E795" s="99" t="s">
        <v>2113</v>
      </c>
      <c r="F795" s="32">
        <v>583816648840</v>
      </c>
      <c r="G795" s="89">
        <v>0.18</v>
      </c>
      <c r="H795" s="32">
        <v>11851710687</v>
      </c>
      <c r="I795" s="83">
        <v>-0.19</v>
      </c>
      <c r="J795" s="32">
        <v>2709659721706</v>
      </c>
      <c r="K795" s="88">
        <v>0.17</v>
      </c>
      <c r="L795" s="32">
        <v>50359303033</v>
      </c>
      <c r="M795" s="87">
        <v>0.96</v>
      </c>
      <c r="N795" s="32">
        <v>1375</v>
      </c>
      <c r="O795" s="34">
        <v>0.018</v>
      </c>
      <c r="P795" s="34">
        <v>0.088</v>
      </c>
      <c r="Q795" s="32">
        <v>11000</v>
      </c>
      <c r="R795" s="99">
        <v>8</v>
      </c>
      <c r="S795" s="32">
        <v>164830</v>
      </c>
      <c r="T795" s="99" t="s">
        <v>2060</v>
      </c>
    </row>
    <row r="796" spans="1:20" ht="15" customHeight="1">
      <c r="A796" s="31">
        <v>783</v>
      </c>
      <c r="B796" s="99" t="s">
        <v>2326</v>
      </c>
      <c r="C796" s="99" t="s">
        <v>2327</v>
      </c>
      <c r="D796" s="99" t="s">
        <v>29</v>
      </c>
      <c r="E796" s="99" t="s">
        <v>2171</v>
      </c>
      <c r="F796" s="32">
        <v>0</v>
      </c>
      <c r="G796" s="90" t="s">
        <v>2105</v>
      </c>
      <c r="H796" s="32">
        <v>0</v>
      </c>
      <c r="I796" s="123" t="s">
        <v>2105</v>
      </c>
      <c r="J796" s="32">
        <v>0</v>
      </c>
      <c r="K796" s="88" t="s">
        <v>2105</v>
      </c>
      <c r="L796" s="32">
        <v>0</v>
      </c>
      <c r="M796" s="88" t="s">
        <v>2105</v>
      </c>
      <c r="N796" s="32">
        <v>4367</v>
      </c>
      <c r="O796" s="34">
        <v>0</v>
      </c>
      <c r="P796" s="34">
        <v>0</v>
      </c>
      <c r="Q796" s="32">
        <v>13100</v>
      </c>
      <c r="R796" s="99">
        <v>3</v>
      </c>
      <c r="S796" s="32">
        <v>5385</v>
      </c>
      <c r="T796" s="99" t="s">
        <v>3418</v>
      </c>
    </row>
    <row r="797" spans="1:20" ht="15" customHeight="1">
      <c r="A797" s="31">
        <v>784</v>
      </c>
      <c r="B797" s="99" t="s">
        <v>2328</v>
      </c>
      <c r="C797" s="99" t="s">
        <v>2329</v>
      </c>
      <c r="D797" s="99" t="s">
        <v>29</v>
      </c>
      <c r="E797" s="99" t="s">
        <v>2106</v>
      </c>
      <c r="F797" s="32">
        <v>1990641457092</v>
      </c>
      <c r="G797" s="90">
        <v>0.13</v>
      </c>
      <c r="H797" s="32">
        <v>43989124584</v>
      </c>
      <c r="I797" s="83">
        <v>-0.52</v>
      </c>
      <c r="J797" s="32">
        <v>7317615130341</v>
      </c>
      <c r="K797" s="87">
        <v>0.35</v>
      </c>
      <c r="L797" s="32">
        <v>357597840218</v>
      </c>
      <c r="M797" s="87">
        <v>0.61</v>
      </c>
      <c r="N797" s="32">
        <v>14588</v>
      </c>
      <c r="O797" s="34">
        <v>0.116</v>
      </c>
      <c r="P797" s="34">
        <v>0.329</v>
      </c>
      <c r="Q797" s="32">
        <v>74400</v>
      </c>
      <c r="R797" s="99">
        <v>5.1</v>
      </c>
      <c r="S797" s="32">
        <v>18704</v>
      </c>
      <c r="T797" s="99" t="s">
        <v>3418</v>
      </c>
    </row>
    <row r="798" spans="1:20" ht="15" customHeight="1">
      <c r="A798" s="31">
        <v>785</v>
      </c>
      <c r="B798" s="99" t="s">
        <v>2330</v>
      </c>
      <c r="C798" s="99" t="s">
        <v>2331</v>
      </c>
      <c r="D798" s="99" t="s">
        <v>29</v>
      </c>
      <c r="E798" s="99" t="s">
        <v>2170</v>
      </c>
      <c r="F798" s="32">
        <v>0</v>
      </c>
      <c r="G798" s="89" t="s">
        <v>2105</v>
      </c>
      <c r="H798" s="32">
        <v>0</v>
      </c>
      <c r="I798" s="33" t="s">
        <v>2105</v>
      </c>
      <c r="J798" s="32">
        <v>0</v>
      </c>
      <c r="K798" s="89" t="s">
        <v>2105</v>
      </c>
      <c r="L798" s="32">
        <v>0</v>
      </c>
      <c r="M798" s="89" t="s">
        <v>2105</v>
      </c>
      <c r="N798" s="32">
        <v>1710</v>
      </c>
      <c r="O798" s="34">
        <v>0</v>
      </c>
      <c r="P798" s="34">
        <v>0</v>
      </c>
      <c r="Q798" s="32">
        <v>23600</v>
      </c>
      <c r="R798" s="99">
        <v>13.8</v>
      </c>
      <c r="S798" s="32">
        <v>5</v>
      </c>
      <c r="T798" s="99" t="s">
        <v>3418</v>
      </c>
    </row>
    <row r="799" spans="1:20" ht="15" customHeight="1">
      <c r="A799" s="31">
        <v>786</v>
      </c>
      <c r="B799" s="99" t="s">
        <v>76</v>
      </c>
      <c r="C799" s="99" t="s">
        <v>77</v>
      </c>
      <c r="D799" s="99" t="s">
        <v>29</v>
      </c>
      <c r="E799" s="99" t="s">
        <v>2137</v>
      </c>
      <c r="F799" s="32">
        <v>0</v>
      </c>
      <c r="G799" s="90" t="s">
        <v>2105</v>
      </c>
      <c r="H799" s="32">
        <v>0</v>
      </c>
      <c r="I799" s="89" t="s">
        <v>2105</v>
      </c>
      <c r="J799" s="32">
        <v>96405232065</v>
      </c>
      <c r="K799" s="83">
        <v>-0.53</v>
      </c>
      <c r="L799" s="32">
        <v>-63876772</v>
      </c>
      <c r="M799" s="88">
        <v>-1.01</v>
      </c>
      <c r="N799" s="32">
        <v>95</v>
      </c>
      <c r="O799" s="34">
        <v>0</v>
      </c>
      <c r="P799" s="34">
        <v>0</v>
      </c>
      <c r="Q799" s="32">
        <v>4400</v>
      </c>
      <c r="R799" s="99">
        <v>46.3</v>
      </c>
      <c r="S799" s="32">
        <v>1785</v>
      </c>
      <c r="T799" s="99" t="s">
        <v>3418</v>
      </c>
    </row>
    <row r="800" spans="1:20" ht="15" customHeight="1">
      <c r="A800" s="31">
        <v>787</v>
      </c>
      <c r="B800" s="99" t="s">
        <v>3256</v>
      </c>
      <c r="C800" s="99" t="s">
        <v>3257</v>
      </c>
      <c r="D800" s="99" t="s">
        <v>29</v>
      </c>
      <c r="E800" s="99" t="s">
        <v>2103</v>
      </c>
      <c r="F800" s="32">
        <v>0</v>
      </c>
      <c r="G800" s="90" t="s">
        <v>2105</v>
      </c>
      <c r="H800" s="32">
        <v>0</v>
      </c>
      <c r="I800" s="33" t="s">
        <v>2105</v>
      </c>
      <c r="J800" s="32">
        <v>0</v>
      </c>
      <c r="K800" s="33" t="s">
        <v>2105</v>
      </c>
      <c r="L800" s="32">
        <v>0</v>
      </c>
      <c r="M800" s="33" t="s">
        <v>2105</v>
      </c>
      <c r="N800" s="32">
        <v>-12500</v>
      </c>
      <c r="O800" s="34">
        <v>0</v>
      </c>
      <c r="P800" s="34">
        <v>0</v>
      </c>
      <c r="Q800" s="32">
        <v>2500</v>
      </c>
      <c r="R800" s="99">
        <v>-0.2</v>
      </c>
      <c r="S800" s="32">
        <v>5</v>
      </c>
      <c r="T800" s="99" t="s">
        <v>3418</v>
      </c>
    </row>
    <row r="801" spans="1:20" ht="15" customHeight="1">
      <c r="A801" s="31">
        <v>788</v>
      </c>
      <c r="B801" s="99" t="s">
        <v>82</v>
      </c>
      <c r="C801" s="99" t="s">
        <v>3373</v>
      </c>
      <c r="D801" s="99" t="s">
        <v>29</v>
      </c>
      <c r="E801" s="99" t="s">
        <v>2159</v>
      </c>
      <c r="F801" s="32">
        <v>0</v>
      </c>
      <c r="G801" s="90" t="s">
        <v>2105</v>
      </c>
      <c r="H801" s="32">
        <v>0</v>
      </c>
      <c r="I801" s="87" t="s">
        <v>2105</v>
      </c>
      <c r="J801" s="32">
        <v>0</v>
      </c>
      <c r="K801" s="88" t="s">
        <v>2105</v>
      </c>
      <c r="L801" s="32">
        <v>0</v>
      </c>
      <c r="M801" s="87" t="s">
        <v>2105</v>
      </c>
      <c r="N801" s="32">
        <v>13</v>
      </c>
      <c r="O801" s="34">
        <v>0</v>
      </c>
      <c r="P801" s="34">
        <v>0</v>
      </c>
      <c r="Q801" s="32">
        <v>12600</v>
      </c>
      <c r="R801" s="99">
        <v>997.5</v>
      </c>
      <c r="S801" s="32">
        <v>0</v>
      </c>
      <c r="T801" s="99" t="s">
        <v>3418</v>
      </c>
    </row>
    <row r="802" spans="1:20" ht="15" customHeight="1">
      <c r="A802" s="31">
        <v>789</v>
      </c>
      <c r="B802" s="99" t="s">
        <v>90</v>
      </c>
      <c r="C802" s="99" t="s">
        <v>91</v>
      </c>
      <c r="D802" s="99" t="s">
        <v>29</v>
      </c>
      <c r="E802" s="99" t="s">
        <v>2103</v>
      </c>
      <c r="F802" s="32">
        <v>0</v>
      </c>
      <c r="G802" s="83" t="s">
        <v>2105</v>
      </c>
      <c r="H802" s="32">
        <v>0</v>
      </c>
      <c r="I802" s="87" t="s">
        <v>2105</v>
      </c>
      <c r="J802" s="32">
        <v>0</v>
      </c>
      <c r="K802" s="83" t="s">
        <v>2105</v>
      </c>
      <c r="L802" s="32">
        <v>0</v>
      </c>
      <c r="M802" s="89" t="s">
        <v>2105</v>
      </c>
      <c r="N802" s="32">
        <v>-5</v>
      </c>
      <c r="O802" s="34">
        <v>0</v>
      </c>
      <c r="P802" s="34">
        <v>0</v>
      </c>
      <c r="Q802" s="32">
        <v>1200</v>
      </c>
      <c r="R802" s="99">
        <v>-227.1</v>
      </c>
      <c r="S802" s="32">
        <v>4876</v>
      </c>
      <c r="T802" s="99" t="s">
        <v>3418</v>
      </c>
    </row>
    <row r="803" spans="1:20" ht="15" customHeight="1">
      <c r="A803" s="31">
        <v>790</v>
      </c>
      <c r="B803" s="99" t="s">
        <v>2332</v>
      </c>
      <c r="C803" s="99" t="s">
        <v>2333</v>
      </c>
      <c r="D803" s="99" t="s">
        <v>29</v>
      </c>
      <c r="E803" s="99" t="s">
        <v>2113</v>
      </c>
      <c r="F803" s="32">
        <v>0</v>
      </c>
      <c r="G803" s="83" t="s">
        <v>2105</v>
      </c>
      <c r="H803" s="32">
        <v>-888752170</v>
      </c>
      <c r="I803" s="123">
        <v>0.4</v>
      </c>
      <c r="J803" s="32">
        <v>0</v>
      </c>
      <c r="K803" s="89" t="s">
        <v>2105</v>
      </c>
      <c r="L803" s="32">
        <v>-3871933775</v>
      </c>
      <c r="M803" s="89">
        <v>0.7</v>
      </c>
      <c r="N803" s="32">
        <v>-318</v>
      </c>
      <c r="O803" s="34">
        <v>0</v>
      </c>
      <c r="P803" s="34">
        <v>0</v>
      </c>
      <c r="Q803" s="32">
        <v>700</v>
      </c>
      <c r="R803" s="99">
        <v>-2.2</v>
      </c>
      <c r="S803" s="32">
        <v>18538</v>
      </c>
      <c r="T803" s="99" t="s">
        <v>3418</v>
      </c>
    </row>
    <row r="804" spans="1:20" ht="15" customHeight="1">
      <c r="A804" s="31">
        <v>791</v>
      </c>
      <c r="B804" s="99" t="s">
        <v>2063</v>
      </c>
      <c r="C804" s="99" t="s">
        <v>2064</v>
      </c>
      <c r="D804" s="99" t="s">
        <v>29</v>
      </c>
      <c r="E804" s="99" t="s">
        <v>3491</v>
      </c>
      <c r="F804" s="32">
        <v>16654820790</v>
      </c>
      <c r="G804" s="89" t="s">
        <v>2105</v>
      </c>
      <c r="H804" s="32">
        <v>14642273</v>
      </c>
      <c r="I804" s="83">
        <v>0.44</v>
      </c>
      <c r="J804" s="32">
        <v>16654820790</v>
      </c>
      <c r="K804" s="83" t="s">
        <v>2105</v>
      </c>
      <c r="L804" s="32">
        <v>-16540969317</v>
      </c>
      <c r="M804" s="83">
        <v>-99.3</v>
      </c>
      <c r="N804" s="32">
        <v>-7500</v>
      </c>
      <c r="O804" s="34">
        <v>0</v>
      </c>
      <c r="P804" s="34">
        <v>0</v>
      </c>
      <c r="Q804" s="32">
        <v>1500</v>
      </c>
      <c r="R804" s="99">
        <v>-0.2</v>
      </c>
      <c r="S804" s="32">
        <v>51375</v>
      </c>
      <c r="T804" s="99" t="s">
        <v>3418</v>
      </c>
    </row>
    <row r="805" spans="1:20" ht="15" customHeight="1">
      <c r="A805" s="31">
        <v>792</v>
      </c>
      <c r="B805" s="99" t="s">
        <v>2418</v>
      </c>
      <c r="C805" s="99" t="s">
        <v>2419</v>
      </c>
      <c r="D805" s="99" t="s">
        <v>29</v>
      </c>
      <c r="E805" s="99" t="s">
        <v>2420</v>
      </c>
      <c r="F805" s="32">
        <v>0</v>
      </c>
      <c r="G805" s="90" t="s">
        <v>2105</v>
      </c>
      <c r="H805" s="32">
        <v>0</v>
      </c>
      <c r="I805" s="89" t="s">
        <v>2105</v>
      </c>
      <c r="J805" s="32">
        <v>0</v>
      </c>
      <c r="K805" s="87" t="s">
        <v>2105</v>
      </c>
      <c r="L805" s="32">
        <v>0</v>
      </c>
      <c r="M805" s="87" t="s">
        <v>2105</v>
      </c>
      <c r="N805" s="32">
        <v>-1235</v>
      </c>
      <c r="O805" s="34">
        <v>0</v>
      </c>
      <c r="P805" s="34">
        <v>0</v>
      </c>
      <c r="Q805" s="32">
        <v>10500</v>
      </c>
      <c r="R805" s="99">
        <v>-8.5</v>
      </c>
      <c r="S805" s="32">
        <v>0</v>
      </c>
      <c r="T805" s="99" t="s">
        <v>3418</v>
      </c>
    </row>
    <row r="806" spans="1:20" ht="15" customHeight="1">
      <c r="A806" s="31">
        <v>793</v>
      </c>
      <c r="B806" s="99" t="s">
        <v>3023</v>
      </c>
      <c r="C806" s="99" t="s">
        <v>3024</v>
      </c>
      <c r="D806" s="99" t="s">
        <v>29</v>
      </c>
      <c r="E806" s="99" t="s">
        <v>2123</v>
      </c>
      <c r="F806" s="32">
        <v>248593243463</v>
      </c>
      <c r="G806" s="90">
        <v>0.35</v>
      </c>
      <c r="H806" s="32">
        <v>155168915246</v>
      </c>
      <c r="I806" s="83">
        <v>0.57</v>
      </c>
      <c r="J806" s="32">
        <v>1068146511283</v>
      </c>
      <c r="K806" s="83">
        <v>0.53</v>
      </c>
      <c r="L806" s="32">
        <v>638561489987</v>
      </c>
      <c r="M806" s="87">
        <v>0.81</v>
      </c>
      <c r="N806" s="32">
        <v>8482</v>
      </c>
      <c r="O806" s="34">
        <v>0.333</v>
      </c>
      <c r="P806" s="34">
        <v>0.357</v>
      </c>
      <c r="Q806" s="32">
        <v>47500</v>
      </c>
      <c r="R806" s="99">
        <v>5.6</v>
      </c>
      <c r="S806" s="32">
        <v>1867</v>
      </c>
      <c r="T806" s="99" t="s">
        <v>3418</v>
      </c>
    </row>
    <row r="807" spans="1:20" ht="15" customHeight="1">
      <c r="A807" s="31">
        <v>794</v>
      </c>
      <c r="B807" s="99" t="s">
        <v>93</v>
      </c>
      <c r="C807" s="99" t="s">
        <v>94</v>
      </c>
      <c r="D807" s="99" t="s">
        <v>29</v>
      </c>
      <c r="E807" s="99" t="s">
        <v>2103</v>
      </c>
      <c r="F807" s="32">
        <v>0</v>
      </c>
      <c r="G807" s="83" t="s">
        <v>2105</v>
      </c>
      <c r="H807" s="32">
        <v>0</v>
      </c>
      <c r="I807" s="33" t="s">
        <v>2105</v>
      </c>
      <c r="J807" s="32">
        <v>0</v>
      </c>
      <c r="K807" s="33" t="s">
        <v>2105</v>
      </c>
      <c r="L807" s="32">
        <v>0</v>
      </c>
      <c r="M807" s="33" t="s">
        <v>2105</v>
      </c>
      <c r="N807" s="32">
        <v>-3000</v>
      </c>
      <c r="O807" s="34">
        <v>0</v>
      </c>
      <c r="P807" s="34">
        <v>0</v>
      </c>
      <c r="Q807" s="32">
        <v>600</v>
      </c>
      <c r="R807" s="99">
        <v>-0.2</v>
      </c>
      <c r="S807" s="32">
        <v>80940</v>
      </c>
      <c r="T807" s="99" t="s">
        <v>3418</v>
      </c>
    </row>
    <row r="808" spans="1:20" ht="15" customHeight="1">
      <c r="A808" s="31">
        <v>795</v>
      </c>
      <c r="B808" s="99" t="s">
        <v>95</v>
      </c>
      <c r="C808" s="99" t="s">
        <v>96</v>
      </c>
      <c r="D808" s="99" t="s">
        <v>29</v>
      </c>
      <c r="E808" s="99" t="s">
        <v>2113</v>
      </c>
      <c r="F808" s="32">
        <v>0</v>
      </c>
      <c r="G808" s="90" t="s">
        <v>2105</v>
      </c>
      <c r="H808" s="32">
        <v>0</v>
      </c>
      <c r="I808" s="88" t="s">
        <v>2105</v>
      </c>
      <c r="J808" s="32">
        <v>0</v>
      </c>
      <c r="K808" s="83" t="s">
        <v>2105</v>
      </c>
      <c r="L808" s="32">
        <v>0</v>
      </c>
      <c r="M808" s="83" t="s">
        <v>2105</v>
      </c>
      <c r="N808" s="32">
        <v>121</v>
      </c>
      <c r="O808" s="34">
        <v>0</v>
      </c>
      <c r="P808" s="34">
        <v>0</v>
      </c>
      <c r="Q808" s="32">
        <v>700</v>
      </c>
      <c r="R808" s="99">
        <v>5.8</v>
      </c>
      <c r="S808" s="32">
        <v>7700</v>
      </c>
      <c r="T808" s="99" t="s">
        <v>3418</v>
      </c>
    </row>
    <row r="809" spans="1:20" ht="15" customHeight="1">
      <c r="A809" s="31">
        <v>796</v>
      </c>
      <c r="B809" s="99" t="s">
        <v>2334</v>
      </c>
      <c r="C809" s="99" t="s">
        <v>2335</v>
      </c>
      <c r="D809" s="99" t="s">
        <v>29</v>
      </c>
      <c r="E809" s="99" t="s">
        <v>2336</v>
      </c>
      <c r="F809" s="32">
        <v>0</v>
      </c>
      <c r="G809" s="83" t="s">
        <v>2105</v>
      </c>
      <c r="H809" s="32">
        <v>0</v>
      </c>
      <c r="I809" s="33" t="s">
        <v>2105</v>
      </c>
      <c r="J809" s="32">
        <v>0</v>
      </c>
      <c r="K809" s="33" t="s">
        <v>2105</v>
      </c>
      <c r="L809" s="32">
        <v>0</v>
      </c>
      <c r="M809" s="33" t="s">
        <v>2105</v>
      </c>
      <c r="N809" s="32">
        <v>1200</v>
      </c>
      <c r="O809" s="34">
        <v>0</v>
      </c>
      <c r="P809" s="34">
        <v>0</v>
      </c>
      <c r="Q809" s="32">
        <v>7200</v>
      </c>
      <c r="R809" s="99">
        <v>6</v>
      </c>
      <c r="S809" s="32">
        <v>1248</v>
      </c>
      <c r="T809" s="99" t="s">
        <v>3418</v>
      </c>
    </row>
    <row r="810" spans="1:20" ht="15" customHeight="1">
      <c r="A810" s="31">
        <v>797</v>
      </c>
      <c r="B810" s="99" t="s">
        <v>3510</v>
      </c>
      <c r="C810" s="99" t="s">
        <v>3511</v>
      </c>
      <c r="D810" s="99" t="s">
        <v>29</v>
      </c>
      <c r="E810" s="99" t="s">
        <v>2193</v>
      </c>
      <c r="F810" s="32">
        <v>0</v>
      </c>
      <c r="G810" s="83" t="s">
        <v>2105</v>
      </c>
      <c r="H810" s="32">
        <v>0</v>
      </c>
      <c r="I810" s="88" t="s">
        <v>2105</v>
      </c>
      <c r="J810" s="32">
        <v>0</v>
      </c>
      <c r="K810" s="89" t="s">
        <v>2105</v>
      </c>
      <c r="L810" s="32">
        <v>0</v>
      </c>
      <c r="M810" s="89" t="s">
        <v>2105</v>
      </c>
      <c r="N810" s="32">
        <v>391</v>
      </c>
      <c r="O810" s="34">
        <v>0</v>
      </c>
      <c r="P810" s="34">
        <v>0</v>
      </c>
      <c r="Q810" s="32">
        <v>11600</v>
      </c>
      <c r="R810" s="99">
        <v>29.7</v>
      </c>
      <c r="S810" s="32">
        <v>174</v>
      </c>
      <c r="T810" s="99" t="s">
        <v>3418</v>
      </c>
    </row>
    <row r="811" spans="1:20" ht="15" customHeight="1">
      <c r="A811" s="31">
        <v>798</v>
      </c>
      <c r="B811" s="99" t="s">
        <v>3046</v>
      </c>
      <c r="C811" s="99" t="s">
        <v>3047</v>
      </c>
      <c r="D811" s="99" t="s">
        <v>29</v>
      </c>
      <c r="E811" s="99" t="s">
        <v>3492</v>
      </c>
      <c r="F811" s="32">
        <v>0</v>
      </c>
      <c r="G811" s="83" t="s">
        <v>2105</v>
      </c>
      <c r="H811" s="32">
        <v>0</v>
      </c>
      <c r="I811" s="88" t="s">
        <v>2105</v>
      </c>
      <c r="J811" s="32">
        <v>0</v>
      </c>
      <c r="K811" s="88" t="s">
        <v>2105</v>
      </c>
      <c r="L811" s="32">
        <v>0</v>
      </c>
      <c r="M811" s="87" t="s">
        <v>2105</v>
      </c>
      <c r="N811" s="32">
        <v>876</v>
      </c>
      <c r="O811" s="34">
        <v>0</v>
      </c>
      <c r="P811" s="34">
        <v>0</v>
      </c>
      <c r="Q811" s="32">
        <v>9900</v>
      </c>
      <c r="R811" s="99">
        <v>11.3</v>
      </c>
      <c r="S811" s="32">
        <v>221</v>
      </c>
      <c r="T811" s="99" t="s">
        <v>3418</v>
      </c>
    </row>
    <row r="812" spans="1:20" ht="15" customHeight="1">
      <c r="A812" s="31">
        <v>799</v>
      </c>
      <c r="B812" s="99" t="s">
        <v>3171</v>
      </c>
      <c r="C812" s="99" t="s">
        <v>3172</v>
      </c>
      <c r="D812" s="99" t="s">
        <v>29</v>
      </c>
      <c r="E812" s="99" t="s">
        <v>2159</v>
      </c>
      <c r="F812" s="32">
        <v>0</v>
      </c>
      <c r="G812" s="90" t="s">
        <v>2105</v>
      </c>
      <c r="H812" s="32">
        <v>0</v>
      </c>
      <c r="I812" s="33" t="s">
        <v>2105</v>
      </c>
      <c r="J812" s="32">
        <v>0</v>
      </c>
      <c r="K812" s="33" t="s">
        <v>2105</v>
      </c>
      <c r="L812" s="32">
        <v>0</v>
      </c>
      <c r="M812" s="33" t="s">
        <v>2105</v>
      </c>
      <c r="N812" s="32">
        <v>147</v>
      </c>
      <c r="O812" s="34">
        <v>0</v>
      </c>
      <c r="P812" s="34">
        <v>0</v>
      </c>
      <c r="Q812" s="32">
        <v>8500</v>
      </c>
      <c r="R812" s="99">
        <v>57.9</v>
      </c>
      <c r="S812" s="32">
        <v>358</v>
      </c>
      <c r="T812" s="99" t="s">
        <v>3418</v>
      </c>
    </row>
    <row r="813" spans="1:20" ht="15" customHeight="1">
      <c r="A813" s="31">
        <v>800</v>
      </c>
      <c r="B813" s="99" t="s">
        <v>3704</v>
      </c>
      <c r="C813" s="99" t="s">
        <v>3705</v>
      </c>
      <c r="D813" s="99" t="s">
        <v>29</v>
      </c>
      <c r="E813" s="99" t="s">
        <v>2147</v>
      </c>
      <c r="F813" s="32">
        <v>743599725777</v>
      </c>
      <c r="G813" s="90">
        <v>0.84</v>
      </c>
      <c r="H813" s="32">
        <v>4800319029</v>
      </c>
      <c r="I813" s="83">
        <v>3.59</v>
      </c>
      <c r="J813" s="32">
        <v>2810013287506</v>
      </c>
      <c r="K813" s="83">
        <v>0.37</v>
      </c>
      <c r="L813" s="32">
        <v>5505398080</v>
      </c>
      <c r="M813" s="83">
        <v>2.15</v>
      </c>
      <c r="N813" s="32">
        <v>293</v>
      </c>
      <c r="O813" s="34">
        <v>0.007</v>
      </c>
      <c r="P813" s="34">
        <v>0.028</v>
      </c>
      <c r="Q813" s="32">
        <v>4400</v>
      </c>
      <c r="R813" s="99">
        <v>15</v>
      </c>
      <c r="S813" s="32">
        <v>42326</v>
      </c>
      <c r="T813" s="99" t="s">
        <v>2060</v>
      </c>
    </row>
    <row r="814" spans="1:20" ht="15" customHeight="1">
      <c r="A814" s="31">
        <v>801</v>
      </c>
      <c r="B814" s="99" t="s">
        <v>3232</v>
      </c>
      <c r="C814" s="99" t="s">
        <v>3233</v>
      </c>
      <c r="D814" s="99" t="s">
        <v>29</v>
      </c>
      <c r="E814" s="99" t="s">
        <v>2225</v>
      </c>
      <c r="F814" s="32">
        <v>0</v>
      </c>
      <c r="G814" s="90" t="s">
        <v>2105</v>
      </c>
      <c r="H814" s="32">
        <v>0</v>
      </c>
      <c r="I814" s="33" t="s">
        <v>2105</v>
      </c>
      <c r="J814" s="32">
        <v>0</v>
      </c>
      <c r="K814" s="33" t="s">
        <v>2105</v>
      </c>
      <c r="L814" s="32">
        <v>0</v>
      </c>
      <c r="M814" s="33" t="s">
        <v>2105</v>
      </c>
      <c r="N814" s="32">
        <v>4000</v>
      </c>
      <c r="O814" s="34">
        <v>0</v>
      </c>
      <c r="P814" s="34">
        <v>0</v>
      </c>
      <c r="Q814" s="32">
        <v>400</v>
      </c>
      <c r="R814" s="99">
        <v>0.1</v>
      </c>
      <c r="S814" s="32">
        <v>0</v>
      </c>
      <c r="T814" s="99" t="s">
        <v>3418</v>
      </c>
    </row>
    <row r="815" spans="1:20" ht="15" customHeight="1">
      <c r="A815" s="31">
        <v>802</v>
      </c>
      <c r="B815" s="99" t="s">
        <v>3562</v>
      </c>
      <c r="C815" s="99" t="s">
        <v>3563</v>
      </c>
      <c r="D815" s="99" t="s">
        <v>29</v>
      </c>
      <c r="E815" s="99" t="s">
        <v>2113</v>
      </c>
      <c r="F815" s="32">
        <v>0</v>
      </c>
      <c r="G815" s="90" t="s">
        <v>2105</v>
      </c>
      <c r="H815" s="32">
        <v>0</v>
      </c>
      <c r="I815" s="83" t="s">
        <v>2105</v>
      </c>
      <c r="J815" s="32">
        <v>0</v>
      </c>
      <c r="K815" s="83" t="s">
        <v>2105</v>
      </c>
      <c r="L815" s="32">
        <v>0</v>
      </c>
      <c r="M815" s="83" t="s">
        <v>2105</v>
      </c>
      <c r="N815" s="32" t="e">
        <v>#DIV/0!</v>
      </c>
      <c r="O815" s="34">
        <v>0</v>
      </c>
      <c r="P815" s="34">
        <v>0</v>
      </c>
      <c r="Q815" s="32">
        <v>0</v>
      </c>
      <c r="R815" s="99">
        <v>0</v>
      </c>
      <c r="S815" s="32">
        <v>0</v>
      </c>
      <c r="T815" s="99" t="s">
        <v>3418</v>
      </c>
    </row>
    <row r="816" spans="1:20" ht="15" customHeight="1">
      <c r="A816" s="31">
        <v>803</v>
      </c>
      <c r="B816" s="99" t="s">
        <v>111</v>
      </c>
      <c r="C816" s="99" t="s">
        <v>3374</v>
      </c>
      <c r="D816" s="99" t="s">
        <v>29</v>
      </c>
      <c r="E816" s="99" t="s">
        <v>2140</v>
      </c>
      <c r="F816" s="32">
        <v>0</v>
      </c>
      <c r="G816" s="90" t="s">
        <v>2105</v>
      </c>
      <c r="H816" s="32">
        <v>0</v>
      </c>
      <c r="I816" s="83" t="s">
        <v>2105</v>
      </c>
      <c r="J816" s="32">
        <v>0</v>
      </c>
      <c r="K816" s="83" t="s">
        <v>2105</v>
      </c>
      <c r="L816" s="32">
        <v>0</v>
      </c>
      <c r="M816" s="87" t="s">
        <v>2105</v>
      </c>
      <c r="N816" s="32">
        <v>-239</v>
      </c>
      <c r="O816" s="34">
        <v>0</v>
      </c>
      <c r="P816" s="34">
        <v>0</v>
      </c>
      <c r="Q816" s="32">
        <v>11000</v>
      </c>
      <c r="R816" s="99">
        <v>-46</v>
      </c>
      <c r="S816" s="32">
        <v>21</v>
      </c>
      <c r="T816" s="99" t="s">
        <v>3418</v>
      </c>
    </row>
    <row r="817" spans="1:20" ht="15" customHeight="1">
      <c r="A817" s="31">
        <v>804</v>
      </c>
      <c r="B817" s="99" t="s">
        <v>3595</v>
      </c>
      <c r="C817" s="99" t="s">
        <v>3824</v>
      </c>
      <c r="D817" s="99" t="s">
        <v>29</v>
      </c>
      <c r="E817" s="99" t="s">
        <v>2139</v>
      </c>
      <c r="F817" s="32">
        <v>0</v>
      </c>
      <c r="G817" s="90" t="s">
        <v>2105</v>
      </c>
      <c r="H817" s="32">
        <v>0</v>
      </c>
      <c r="I817" s="33" t="s">
        <v>2105</v>
      </c>
      <c r="J817" s="32">
        <v>0</v>
      </c>
      <c r="K817" s="89" t="s">
        <v>2105</v>
      </c>
      <c r="L817" s="32">
        <v>0</v>
      </c>
      <c r="M817" s="124" t="s">
        <v>2105</v>
      </c>
      <c r="N817" s="32">
        <v>361</v>
      </c>
      <c r="O817" s="34">
        <v>0</v>
      </c>
      <c r="P817" s="34">
        <v>0</v>
      </c>
      <c r="Q817" s="32">
        <v>21500</v>
      </c>
      <c r="R817" s="99">
        <v>59.5</v>
      </c>
      <c r="S817" s="32">
        <v>0</v>
      </c>
      <c r="T817" s="99" t="s">
        <v>3418</v>
      </c>
    </row>
    <row r="818" spans="1:20" ht="15" customHeight="1">
      <c r="A818" s="31">
        <v>805</v>
      </c>
      <c r="B818" s="99" t="s">
        <v>117</v>
      </c>
      <c r="C818" s="99" t="s">
        <v>118</v>
      </c>
      <c r="D818" s="99" t="s">
        <v>29</v>
      </c>
      <c r="E818" s="99" t="s">
        <v>2128</v>
      </c>
      <c r="F818" s="32">
        <v>352602859476</v>
      </c>
      <c r="G818" s="90">
        <v>-0.29</v>
      </c>
      <c r="H818" s="32">
        <v>16566715740</v>
      </c>
      <c r="I818" s="124">
        <v>-0.74</v>
      </c>
      <c r="J818" s="32">
        <v>1750159060272</v>
      </c>
      <c r="K818" s="83">
        <v>0.31</v>
      </c>
      <c r="L818" s="32">
        <v>169350522091</v>
      </c>
      <c r="M818" s="88">
        <v>0.52</v>
      </c>
      <c r="N818" s="32">
        <v>7289</v>
      </c>
      <c r="O818" s="86">
        <v>0.173</v>
      </c>
      <c r="P818" s="86">
        <v>0.378</v>
      </c>
      <c r="Q818" s="32">
        <v>27700</v>
      </c>
      <c r="R818" s="99">
        <v>3.8</v>
      </c>
      <c r="S818" s="32">
        <v>3474</v>
      </c>
      <c r="T818" s="99" t="s">
        <v>3418</v>
      </c>
    </row>
    <row r="819" spans="1:20" ht="15" customHeight="1">
      <c r="A819" s="31">
        <v>806</v>
      </c>
      <c r="B819" s="99" t="s">
        <v>2925</v>
      </c>
      <c r="C819" s="99" t="s">
        <v>2926</v>
      </c>
      <c r="D819" s="99" t="s">
        <v>29</v>
      </c>
      <c r="E819" s="99" t="s">
        <v>2121</v>
      </c>
      <c r="F819" s="32">
        <v>71936484627</v>
      </c>
      <c r="G819" s="90">
        <v>-0.57</v>
      </c>
      <c r="H819" s="32">
        <v>4442072434</v>
      </c>
      <c r="I819" s="89">
        <v>-0.85</v>
      </c>
      <c r="J819" s="32">
        <v>504060087782</v>
      </c>
      <c r="K819" s="83">
        <v>0.03</v>
      </c>
      <c r="L819" s="32">
        <v>63973288984</v>
      </c>
      <c r="M819" s="88">
        <v>-0.23</v>
      </c>
      <c r="N819" s="32">
        <v>1619</v>
      </c>
      <c r="O819" s="34">
        <v>0.04</v>
      </c>
      <c r="P819" s="34">
        <v>0.11</v>
      </c>
      <c r="Q819" s="32">
        <v>18300</v>
      </c>
      <c r="R819" s="99">
        <v>11</v>
      </c>
      <c r="S819" s="32">
        <v>78712</v>
      </c>
      <c r="T819" s="99" t="s">
        <v>2061</v>
      </c>
    </row>
    <row r="820" spans="1:20" ht="15" customHeight="1">
      <c r="A820" s="31">
        <v>807</v>
      </c>
      <c r="B820" s="99" t="s">
        <v>119</v>
      </c>
      <c r="C820" s="99" t="s">
        <v>120</v>
      </c>
      <c r="D820" s="99" t="s">
        <v>29</v>
      </c>
      <c r="E820" s="99" t="s">
        <v>2131</v>
      </c>
      <c r="F820" s="32">
        <v>60167894050</v>
      </c>
      <c r="G820" s="83">
        <v>0.1</v>
      </c>
      <c r="H820" s="32">
        <v>8343603918</v>
      </c>
      <c r="I820" s="33">
        <v>0.23</v>
      </c>
      <c r="J820" s="32">
        <v>266268005836</v>
      </c>
      <c r="K820" s="33">
        <v>0.18</v>
      </c>
      <c r="L820" s="32">
        <v>46993975578</v>
      </c>
      <c r="M820" s="33">
        <v>0.68</v>
      </c>
      <c r="N820" s="32">
        <v>3796</v>
      </c>
      <c r="O820" s="34">
        <v>0.109</v>
      </c>
      <c r="P820" s="34">
        <v>0.227</v>
      </c>
      <c r="Q820" s="32">
        <v>20500</v>
      </c>
      <c r="R820" s="99">
        <v>5.4</v>
      </c>
      <c r="S820" s="32">
        <v>0</v>
      </c>
      <c r="T820" s="99" t="s">
        <v>3418</v>
      </c>
    </row>
    <row r="821" spans="1:20" ht="15" customHeight="1">
      <c r="A821" s="31">
        <v>808</v>
      </c>
      <c r="B821" s="99" t="s">
        <v>123</v>
      </c>
      <c r="C821" s="99" t="s">
        <v>124</v>
      </c>
      <c r="D821" s="99" t="s">
        <v>29</v>
      </c>
      <c r="E821" s="99" t="s">
        <v>2218</v>
      </c>
      <c r="F821" s="32">
        <v>0</v>
      </c>
      <c r="G821" s="83" t="s">
        <v>2105</v>
      </c>
      <c r="H821" s="32">
        <v>0</v>
      </c>
      <c r="I821" s="33" t="s">
        <v>2105</v>
      </c>
      <c r="J821" s="32">
        <v>0</v>
      </c>
      <c r="K821" s="33" t="s">
        <v>2105</v>
      </c>
      <c r="L821" s="32">
        <v>0</v>
      </c>
      <c r="M821" s="33" t="s">
        <v>2105</v>
      </c>
      <c r="N821" s="32">
        <v>1115</v>
      </c>
      <c r="O821" s="34">
        <v>0</v>
      </c>
      <c r="P821" s="34">
        <v>0</v>
      </c>
      <c r="Q821" s="32">
        <v>12600</v>
      </c>
      <c r="R821" s="99">
        <v>11.3</v>
      </c>
      <c r="S821" s="32">
        <v>5</v>
      </c>
      <c r="T821" s="99" t="s">
        <v>3418</v>
      </c>
    </row>
    <row r="822" spans="1:20" ht="15" customHeight="1">
      <c r="A822" s="31">
        <v>809</v>
      </c>
      <c r="B822" s="99" t="s">
        <v>3638</v>
      </c>
      <c r="C822" s="99" t="s">
        <v>3639</v>
      </c>
      <c r="D822" s="99" t="s">
        <v>29</v>
      </c>
      <c r="E822" s="99" t="s">
        <v>2113</v>
      </c>
      <c r="F822" s="32">
        <v>0</v>
      </c>
      <c r="G822" s="90" t="s">
        <v>2105</v>
      </c>
      <c r="H822" s="32">
        <v>0</v>
      </c>
      <c r="I822" s="33" t="s">
        <v>2105</v>
      </c>
      <c r="J822" s="32">
        <v>0</v>
      </c>
      <c r="K822" s="33" t="s">
        <v>2105</v>
      </c>
      <c r="L822" s="32">
        <v>0</v>
      </c>
      <c r="M822" s="33" t="s">
        <v>2105</v>
      </c>
      <c r="N822" s="32" t="e">
        <v>#DIV/0!</v>
      </c>
      <c r="O822" s="34">
        <v>0</v>
      </c>
      <c r="P822" s="34">
        <v>0</v>
      </c>
      <c r="Q822" s="32">
        <v>0</v>
      </c>
      <c r="R822" s="99">
        <v>0</v>
      </c>
      <c r="S822" s="32">
        <v>0</v>
      </c>
      <c r="T822" s="99" t="s">
        <v>3418</v>
      </c>
    </row>
    <row r="823" spans="1:20" ht="15" customHeight="1">
      <c r="A823" s="31">
        <v>810</v>
      </c>
      <c r="B823" s="99" t="s">
        <v>2912</v>
      </c>
      <c r="C823" s="99" t="s">
        <v>2913</v>
      </c>
      <c r="D823" s="99" t="s">
        <v>29</v>
      </c>
      <c r="E823" s="99" t="s">
        <v>2131</v>
      </c>
      <c r="F823" s="32">
        <v>37519904500</v>
      </c>
      <c r="G823" s="90">
        <v>0.08</v>
      </c>
      <c r="H823" s="32">
        <v>1977618389</v>
      </c>
      <c r="I823" s="33">
        <v>0.03</v>
      </c>
      <c r="J823" s="32">
        <v>161611900417</v>
      </c>
      <c r="K823" s="33">
        <v>0.08</v>
      </c>
      <c r="L823" s="32">
        <v>10731489422</v>
      </c>
      <c r="M823" s="33">
        <v>0</v>
      </c>
      <c r="N823" s="32">
        <v>591</v>
      </c>
      <c r="O823" s="34">
        <v>0.049</v>
      </c>
      <c r="P823" s="34">
        <v>0.056</v>
      </c>
      <c r="Q823" s="32">
        <v>15000</v>
      </c>
      <c r="R823" s="99">
        <v>25.4</v>
      </c>
      <c r="S823" s="32">
        <v>474</v>
      </c>
      <c r="T823" s="99" t="s">
        <v>3418</v>
      </c>
    </row>
    <row r="824" spans="1:20" ht="15" customHeight="1">
      <c r="A824" s="31">
        <v>811</v>
      </c>
      <c r="B824" s="99" t="s">
        <v>2343</v>
      </c>
      <c r="C824" s="99" t="s">
        <v>2344</v>
      </c>
      <c r="D824" s="99" t="s">
        <v>29</v>
      </c>
      <c r="E824" s="99" t="s">
        <v>2123</v>
      </c>
      <c r="F824" s="32">
        <v>32544216422</v>
      </c>
      <c r="G824" s="90">
        <v>-0.43</v>
      </c>
      <c r="H824" s="32">
        <v>-15021198089</v>
      </c>
      <c r="I824" s="89">
        <v>-13.82</v>
      </c>
      <c r="J824" s="32">
        <v>344428010134</v>
      </c>
      <c r="K824" s="89">
        <v>0.22</v>
      </c>
      <c r="L824" s="32">
        <v>138010924306</v>
      </c>
      <c r="M824" s="83">
        <v>2.19</v>
      </c>
      <c r="N824" s="32">
        <v>2083</v>
      </c>
      <c r="O824" s="34">
        <v>0.082</v>
      </c>
      <c r="P824" s="34">
        <v>0.174</v>
      </c>
      <c r="Q824" s="32">
        <v>15000</v>
      </c>
      <c r="R824" s="99">
        <v>7.2</v>
      </c>
      <c r="S824" s="32">
        <v>1071</v>
      </c>
      <c r="T824" s="99" t="s">
        <v>3418</v>
      </c>
    </row>
    <row r="825" spans="1:20" ht="15" customHeight="1">
      <c r="A825" s="31">
        <v>812</v>
      </c>
      <c r="B825" s="99" t="s">
        <v>129</v>
      </c>
      <c r="C825" s="99" t="s">
        <v>130</v>
      </c>
      <c r="D825" s="99" t="s">
        <v>29</v>
      </c>
      <c r="E825" s="99" t="s">
        <v>2104</v>
      </c>
      <c r="F825" s="32">
        <v>0</v>
      </c>
      <c r="G825" s="90" t="s">
        <v>2105</v>
      </c>
      <c r="H825" s="32">
        <v>0</v>
      </c>
      <c r="I825" s="89" t="s">
        <v>2105</v>
      </c>
      <c r="J825" s="32">
        <v>0</v>
      </c>
      <c r="K825" s="83" t="s">
        <v>2105</v>
      </c>
      <c r="L825" s="32">
        <v>0</v>
      </c>
      <c r="M825" s="83" t="s">
        <v>2105</v>
      </c>
      <c r="N825" s="32">
        <v>119</v>
      </c>
      <c r="O825" s="34">
        <v>0</v>
      </c>
      <c r="P825" s="34">
        <v>0</v>
      </c>
      <c r="Q825" s="32">
        <v>2200</v>
      </c>
      <c r="R825" s="99">
        <v>18.5</v>
      </c>
      <c r="S825" s="32">
        <v>32</v>
      </c>
      <c r="T825" s="99" t="s">
        <v>3418</v>
      </c>
    </row>
    <row r="826" spans="1:20" ht="15" customHeight="1">
      <c r="A826" s="31">
        <v>813</v>
      </c>
      <c r="B826" s="99" t="s">
        <v>3234</v>
      </c>
      <c r="C826" s="99" t="s">
        <v>3235</v>
      </c>
      <c r="D826" s="99" t="s">
        <v>29</v>
      </c>
      <c r="E826" s="99" t="s">
        <v>2224</v>
      </c>
      <c r="F826" s="32">
        <v>0</v>
      </c>
      <c r="G826" s="88" t="s">
        <v>2105</v>
      </c>
      <c r="H826" s="32">
        <v>0</v>
      </c>
      <c r="I826" s="33" t="s">
        <v>2105</v>
      </c>
      <c r="J826" s="32">
        <v>0</v>
      </c>
      <c r="K826" s="33" t="s">
        <v>2105</v>
      </c>
      <c r="L826" s="32">
        <v>0</v>
      </c>
      <c r="M826" s="33" t="s">
        <v>2105</v>
      </c>
      <c r="N826" s="32">
        <v>61</v>
      </c>
      <c r="O826" s="34">
        <v>0</v>
      </c>
      <c r="P826" s="34">
        <v>0</v>
      </c>
      <c r="Q826" s="32">
        <v>13500</v>
      </c>
      <c r="R826" s="99">
        <v>223.1</v>
      </c>
      <c r="S826" s="32">
        <v>0</v>
      </c>
      <c r="T826" s="99" t="s">
        <v>3418</v>
      </c>
    </row>
    <row r="827" spans="1:20" ht="15" customHeight="1">
      <c r="A827" s="31">
        <v>814</v>
      </c>
      <c r="B827" s="99" t="s">
        <v>3027</v>
      </c>
      <c r="C827" s="99" t="s">
        <v>3028</v>
      </c>
      <c r="D827" s="99" t="s">
        <v>29</v>
      </c>
      <c r="E827" s="99" t="s">
        <v>3492</v>
      </c>
      <c r="F827" s="32">
        <v>0</v>
      </c>
      <c r="G827" s="90" t="s">
        <v>2105</v>
      </c>
      <c r="H827" s="32">
        <v>0</v>
      </c>
      <c r="I827" s="33" t="s">
        <v>2105</v>
      </c>
      <c r="J827" s="32">
        <v>0</v>
      </c>
      <c r="K827" s="87" t="s">
        <v>2105</v>
      </c>
      <c r="L827" s="32">
        <v>0</v>
      </c>
      <c r="M827" s="89" t="s">
        <v>2105</v>
      </c>
      <c r="N827" s="32">
        <v>1258</v>
      </c>
      <c r="O827" s="34">
        <v>0</v>
      </c>
      <c r="P827" s="34">
        <v>0</v>
      </c>
      <c r="Q827" s="32">
        <v>12200</v>
      </c>
      <c r="R827" s="99">
        <v>9.7</v>
      </c>
      <c r="S827" s="32">
        <v>0</v>
      </c>
      <c r="T827" s="99" t="s">
        <v>3418</v>
      </c>
    </row>
    <row r="828" spans="1:20" ht="15" customHeight="1">
      <c r="A828" s="31">
        <v>815</v>
      </c>
      <c r="B828" s="99" t="s">
        <v>131</v>
      </c>
      <c r="C828" s="99" t="s">
        <v>132</v>
      </c>
      <c r="D828" s="99" t="s">
        <v>29</v>
      </c>
      <c r="E828" s="99" t="s">
        <v>3492</v>
      </c>
      <c r="F828" s="32">
        <v>0</v>
      </c>
      <c r="G828" s="90" t="s">
        <v>2105</v>
      </c>
      <c r="H828" s="32">
        <v>0</v>
      </c>
      <c r="I828" s="83" t="s">
        <v>2105</v>
      </c>
      <c r="J828" s="32">
        <v>0</v>
      </c>
      <c r="K828" s="89" t="s">
        <v>2105</v>
      </c>
      <c r="L828" s="32">
        <v>0</v>
      </c>
      <c r="M828" s="124" t="s">
        <v>2105</v>
      </c>
      <c r="N828" s="32">
        <v>282</v>
      </c>
      <c r="O828" s="34">
        <v>0</v>
      </c>
      <c r="P828" s="34">
        <v>0</v>
      </c>
      <c r="Q828" s="32">
        <v>9400</v>
      </c>
      <c r="R828" s="99">
        <v>33.3</v>
      </c>
      <c r="S828" s="32">
        <v>2318</v>
      </c>
      <c r="T828" s="99" t="s">
        <v>3418</v>
      </c>
    </row>
    <row r="829" spans="1:20" ht="15" customHeight="1">
      <c r="A829" s="31">
        <v>816</v>
      </c>
      <c r="B829" s="99" t="s">
        <v>3738</v>
      </c>
      <c r="C829" s="99" t="s">
        <v>3739</v>
      </c>
      <c r="D829" s="99" t="s">
        <v>29</v>
      </c>
      <c r="E829" s="99" t="s">
        <v>3050</v>
      </c>
      <c r="F829" s="32">
        <v>0</v>
      </c>
      <c r="G829" s="90" t="s">
        <v>2105</v>
      </c>
      <c r="H829" s="32">
        <v>0</v>
      </c>
      <c r="I829" s="33" t="s">
        <v>2105</v>
      </c>
      <c r="J829" s="32">
        <v>0</v>
      </c>
      <c r="K829" s="33" t="s">
        <v>2105</v>
      </c>
      <c r="L829" s="32">
        <v>0</v>
      </c>
      <c r="M829" s="33" t="s">
        <v>2105</v>
      </c>
      <c r="N829" s="32">
        <v>79</v>
      </c>
      <c r="O829" s="34">
        <v>0</v>
      </c>
      <c r="P829" s="34">
        <v>0</v>
      </c>
      <c r="Q829" s="32">
        <v>4200</v>
      </c>
      <c r="R829" s="99">
        <v>52.9</v>
      </c>
      <c r="S829" s="32">
        <v>105600</v>
      </c>
      <c r="T829" s="99" t="s">
        <v>3418</v>
      </c>
    </row>
    <row r="830" spans="1:20" ht="15" customHeight="1">
      <c r="A830" s="31">
        <v>817</v>
      </c>
      <c r="B830" s="99" t="s">
        <v>3031</v>
      </c>
      <c r="C830" s="99" t="s">
        <v>3032</v>
      </c>
      <c r="D830" s="99" t="s">
        <v>29</v>
      </c>
      <c r="E830" s="99" t="s">
        <v>2140</v>
      </c>
      <c r="F830" s="32">
        <v>0</v>
      </c>
      <c r="G830" s="89" t="s">
        <v>2105</v>
      </c>
      <c r="H830" s="32">
        <v>0</v>
      </c>
      <c r="I830" s="33" t="s">
        <v>2105</v>
      </c>
      <c r="J830" s="32">
        <v>0</v>
      </c>
      <c r="K830" s="33" t="s">
        <v>2105</v>
      </c>
      <c r="L830" s="32">
        <v>0</v>
      </c>
      <c r="M830" s="33" t="s">
        <v>2105</v>
      </c>
      <c r="N830" s="32">
        <v>922</v>
      </c>
      <c r="O830" s="34">
        <v>0</v>
      </c>
      <c r="P830" s="34">
        <v>0</v>
      </c>
      <c r="Q830" s="32">
        <v>20000</v>
      </c>
      <c r="R830" s="99">
        <v>21.7</v>
      </c>
      <c r="S830" s="32">
        <v>190</v>
      </c>
      <c r="T830" s="99" t="s">
        <v>3418</v>
      </c>
    </row>
    <row r="831" spans="1:20" ht="15" customHeight="1">
      <c r="A831" s="31">
        <v>818</v>
      </c>
      <c r="B831" s="99" t="s">
        <v>3185</v>
      </c>
      <c r="C831" s="99" t="s">
        <v>3186</v>
      </c>
      <c r="D831" s="99" t="s">
        <v>29</v>
      </c>
      <c r="E831" s="99" t="s">
        <v>2112</v>
      </c>
      <c r="F831" s="32">
        <v>0</v>
      </c>
      <c r="G831" s="83" t="s">
        <v>2105</v>
      </c>
      <c r="H831" s="32">
        <v>0</v>
      </c>
      <c r="I831" s="33" t="s">
        <v>2105</v>
      </c>
      <c r="J831" s="32">
        <v>0</v>
      </c>
      <c r="K831" s="33" t="s">
        <v>2105</v>
      </c>
      <c r="L831" s="32">
        <v>0</v>
      </c>
      <c r="M831" s="33" t="s">
        <v>2105</v>
      </c>
      <c r="N831" s="32">
        <v>2109</v>
      </c>
      <c r="O831" s="34">
        <v>0</v>
      </c>
      <c r="P831" s="34">
        <v>0</v>
      </c>
      <c r="Q831" s="32">
        <v>27000</v>
      </c>
      <c r="R831" s="99">
        <v>12.8</v>
      </c>
      <c r="S831" s="32">
        <v>0</v>
      </c>
      <c r="T831" s="99" t="s">
        <v>3418</v>
      </c>
    </row>
    <row r="832" spans="1:20" ht="15" customHeight="1">
      <c r="A832" s="31">
        <v>819</v>
      </c>
      <c r="B832" s="99" t="s">
        <v>147</v>
      </c>
      <c r="C832" s="99" t="s">
        <v>3825</v>
      </c>
      <c r="D832" s="99" t="s">
        <v>29</v>
      </c>
      <c r="E832" s="99" t="s">
        <v>2119</v>
      </c>
      <c r="F832" s="32">
        <v>357064162789</v>
      </c>
      <c r="G832" s="90">
        <v>0.02</v>
      </c>
      <c r="H832" s="32">
        <v>24550568996</v>
      </c>
      <c r="I832" s="33">
        <v>-0.81</v>
      </c>
      <c r="J832" s="32">
        <v>1281544766430</v>
      </c>
      <c r="K832" s="33">
        <v>0.03</v>
      </c>
      <c r="L832" s="32">
        <v>-15294639359</v>
      </c>
      <c r="M832" s="33">
        <v>-1.09</v>
      </c>
      <c r="N832" s="32">
        <v>-284</v>
      </c>
      <c r="O832" s="34">
        <v>-0.006</v>
      </c>
      <c r="P832" s="34">
        <v>-0.02</v>
      </c>
      <c r="Q832" s="32">
        <v>13900</v>
      </c>
      <c r="R832" s="99">
        <v>-48.9</v>
      </c>
      <c r="S832" s="32">
        <v>1495</v>
      </c>
      <c r="T832" s="99" t="s">
        <v>3418</v>
      </c>
    </row>
    <row r="833" spans="1:20" ht="15" customHeight="1">
      <c r="A833" s="31">
        <v>820</v>
      </c>
      <c r="B833" s="99" t="s">
        <v>2366</v>
      </c>
      <c r="C833" s="99" t="s">
        <v>2367</v>
      </c>
      <c r="D833" s="99" t="s">
        <v>29</v>
      </c>
      <c r="E833" s="99" t="s">
        <v>3500</v>
      </c>
      <c r="F833" s="32">
        <v>0</v>
      </c>
      <c r="G833" s="90" t="s">
        <v>2105</v>
      </c>
      <c r="H833" s="32">
        <v>0</v>
      </c>
      <c r="I833" s="33" t="s">
        <v>2105</v>
      </c>
      <c r="J833" s="32">
        <v>0</v>
      </c>
      <c r="K833" s="83" t="s">
        <v>2105</v>
      </c>
      <c r="L833" s="32">
        <v>0</v>
      </c>
      <c r="M833" s="83" t="s">
        <v>2105</v>
      </c>
      <c r="N833" s="32">
        <v>26</v>
      </c>
      <c r="O833" s="34">
        <v>0</v>
      </c>
      <c r="P833" s="34">
        <v>0</v>
      </c>
      <c r="Q833" s="32">
        <v>9400</v>
      </c>
      <c r="R833" s="99">
        <v>358.7</v>
      </c>
      <c r="S833" s="32">
        <v>295</v>
      </c>
      <c r="T833" s="99" t="s">
        <v>3418</v>
      </c>
    </row>
    <row r="834" spans="1:20" ht="15" customHeight="1">
      <c r="A834" s="31">
        <v>821</v>
      </c>
      <c r="B834" s="99" t="s">
        <v>2345</v>
      </c>
      <c r="C834" s="99" t="s">
        <v>2346</v>
      </c>
      <c r="D834" s="99" t="s">
        <v>29</v>
      </c>
      <c r="E834" s="99" t="s">
        <v>2106</v>
      </c>
      <c r="F834" s="32">
        <v>0</v>
      </c>
      <c r="G834" s="90" t="s">
        <v>2105</v>
      </c>
      <c r="H834" s="32">
        <v>0</v>
      </c>
      <c r="I834" s="33" t="s">
        <v>2105</v>
      </c>
      <c r="J834" s="32">
        <v>0</v>
      </c>
      <c r="K834" s="87" t="s">
        <v>2105</v>
      </c>
      <c r="L834" s="32">
        <v>0</v>
      </c>
      <c r="M834" s="87" t="s">
        <v>2105</v>
      </c>
      <c r="N834" s="32">
        <v>2484</v>
      </c>
      <c r="O834" s="34">
        <v>0</v>
      </c>
      <c r="P834" s="34">
        <v>0</v>
      </c>
      <c r="Q834" s="32">
        <v>39000</v>
      </c>
      <c r="R834" s="99">
        <v>15.7</v>
      </c>
      <c r="S834" s="32">
        <v>2017</v>
      </c>
      <c r="T834" s="99" t="s">
        <v>3418</v>
      </c>
    </row>
    <row r="835" spans="1:20" ht="15" customHeight="1">
      <c r="A835" s="31">
        <v>822</v>
      </c>
      <c r="B835" s="99" t="s">
        <v>3230</v>
      </c>
      <c r="C835" s="99" t="s">
        <v>3231</v>
      </c>
      <c r="D835" s="99" t="s">
        <v>29</v>
      </c>
      <c r="E835" s="99" t="s">
        <v>2131</v>
      </c>
      <c r="F835" s="32">
        <v>0</v>
      </c>
      <c r="G835" s="90" t="s">
        <v>2105</v>
      </c>
      <c r="H835" s="32">
        <v>0</v>
      </c>
      <c r="I835" s="33" t="s">
        <v>2105</v>
      </c>
      <c r="J835" s="32">
        <v>0</v>
      </c>
      <c r="K835" s="33" t="s">
        <v>2105</v>
      </c>
      <c r="L835" s="32">
        <v>0</v>
      </c>
      <c r="M835" s="33" t="s">
        <v>2105</v>
      </c>
      <c r="N835" s="32">
        <v>803</v>
      </c>
      <c r="O835" s="34">
        <v>0</v>
      </c>
      <c r="P835" s="34">
        <v>0</v>
      </c>
      <c r="Q835" s="32">
        <v>11000</v>
      </c>
      <c r="R835" s="99">
        <v>13.7</v>
      </c>
      <c r="S835" s="32">
        <v>74</v>
      </c>
      <c r="T835" s="99" t="s">
        <v>3418</v>
      </c>
    </row>
    <row r="836" spans="1:20" ht="15" customHeight="1">
      <c r="A836" s="31">
        <v>823</v>
      </c>
      <c r="B836" s="99" t="s">
        <v>2351</v>
      </c>
      <c r="C836" s="99" t="s">
        <v>2352</v>
      </c>
      <c r="D836" s="99" t="s">
        <v>29</v>
      </c>
      <c r="E836" s="99" t="s">
        <v>2353</v>
      </c>
      <c r="F836" s="32">
        <v>0</v>
      </c>
      <c r="G836" s="90" t="s">
        <v>2105</v>
      </c>
      <c r="H836" s="32">
        <v>0</v>
      </c>
      <c r="I836" s="88" t="s">
        <v>2105</v>
      </c>
      <c r="J836" s="32">
        <v>0</v>
      </c>
      <c r="K836" s="87" t="s">
        <v>2105</v>
      </c>
      <c r="L836" s="32">
        <v>0</v>
      </c>
      <c r="M836" s="87" t="s">
        <v>2105</v>
      </c>
      <c r="N836" s="32">
        <v>2174</v>
      </c>
      <c r="O836" s="34">
        <v>0</v>
      </c>
      <c r="P836" s="34">
        <v>0</v>
      </c>
      <c r="Q836" s="32">
        <v>10000</v>
      </c>
      <c r="R836" s="99">
        <v>4.6</v>
      </c>
      <c r="S836" s="32">
        <v>74</v>
      </c>
      <c r="T836" s="99" t="s">
        <v>3418</v>
      </c>
    </row>
    <row r="837" spans="1:20" ht="15" customHeight="1">
      <c r="A837" s="31">
        <v>824</v>
      </c>
      <c r="B837" s="99" t="s">
        <v>3116</v>
      </c>
      <c r="C837" s="99" t="s">
        <v>3117</v>
      </c>
      <c r="D837" s="99" t="s">
        <v>29</v>
      </c>
      <c r="E837" s="99" t="s">
        <v>2110</v>
      </c>
      <c r="F837" s="32">
        <v>0</v>
      </c>
      <c r="G837" s="90" t="s">
        <v>2105</v>
      </c>
      <c r="H837" s="32">
        <v>0</v>
      </c>
      <c r="I837" s="33" t="s">
        <v>2105</v>
      </c>
      <c r="J837" s="32">
        <v>0</v>
      </c>
      <c r="K837" s="33" t="s">
        <v>2105</v>
      </c>
      <c r="L837" s="32">
        <v>0</v>
      </c>
      <c r="M837" s="33" t="s">
        <v>2105</v>
      </c>
      <c r="N837" s="32">
        <v>2217</v>
      </c>
      <c r="O837" s="34">
        <v>0</v>
      </c>
      <c r="P837" s="34">
        <v>0</v>
      </c>
      <c r="Q837" s="32">
        <v>25500</v>
      </c>
      <c r="R837" s="99">
        <v>11.5</v>
      </c>
      <c r="S837" s="32">
        <v>26</v>
      </c>
      <c r="T837" s="99" t="s">
        <v>3418</v>
      </c>
    </row>
    <row r="838" spans="1:20" ht="15" customHeight="1">
      <c r="A838" s="31">
        <v>825</v>
      </c>
      <c r="B838" s="99" t="s">
        <v>3310</v>
      </c>
      <c r="C838" s="99" t="s">
        <v>3311</v>
      </c>
      <c r="D838" s="99" t="s">
        <v>29</v>
      </c>
      <c r="E838" s="99" t="s">
        <v>2128</v>
      </c>
      <c r="F838" s="32">
        <v>0</v>
      </c>
      <c r="G838" s="90" t="s">
        <v>2105</v>
      </c>
      <c r="H838" s="32">
        <v>0</v>
      </c>
      <c r="I838" s="33" t="s">
        <v>2105</v>
      </c>
      <c r="J838" s="32">
        <v>0</v>
      </c>
      <c r="K838" s="87" t="s">
        <v>2105</v>
      </c>
      <c r="L838" s="32">
        <v>0</v>
      </c>
      <c r="M838" s="87" t="s">
        <v>2105</v>
      </c>
      <c r="N838" s="32">
        <v>2337</v>
      </c>
      <c r="O838" s="34">
        <v>0</v>
      </c>
      <c r="P838" s="34">
        <v>0</v>
      </c>
      <c r="Q838" s="32">
        <v>19400</v>
      </c>
      <c r="R838" s="99">
        <v>8.3</v>
      </c>
      <c r="S838" s="32">
        <v>221</v>
      </c>
      <c r="T838" s="99" t="s">
        <v>3418</v>
      </c>
    </row>
    <row r="839" spans="1:20" ht="15" customHeight="1">
      <c r="A839" s="31">
        <v>826</v>
      </c>
      <c r="B839" s="99" t="s">
        <v>153</v>
      </c>
      <c r="C839" s="99" t="s">
        <v>3402</v>
      </c>
      <c r="D839" s="99" t="s">
        <v>29</v>
      </c>
      <c r="E839" s="99" t="s">
        <v>3491</v>
      </c>
      <c r="F839" s="32">
        <v>95914493052</v>
      </c>
      <c r="G839" s="90">
        <v>1.32</v>
      </c>
      <c r="H839" s="32">
        <v>11560613211</v>
      </c>
      <c r="I839" s="33">
        <v>1.72</v>
      </c>
      <c r="J839" s="32">
        <v>255201812243</v>
      </c>
      <c r="K839" s="33">
        <v>3.37</v>
      </c>
      <c r="L839" s="32">
        <v>33753075648</v>
      </c>
      <c r="M839" s="33">
        <v>4.13</v>
      </c>
      <c r="N839" s="32">
        <v>319</v>
      </c>
      <c r="O839" s="34">
        <v>0.027</v>
      </c>
      <c r="P839" s="34">
        <v>0.03</v>
      </c>
      <c r="Q839" s="32">
        <v>14400</v>
      </c>
      <c r="R839" s="99">
        <v>45.2</v>
      </c>
      <c r="S839" s="32">
        <v>360</v>
      </c>
      <c r="T839" s="99" t="s">
        <v>3418</v>
      </c>
    </row>
    <row r="840" spans="1:20" ht="15" customHeight="1">
      <c r="A840" s="31">
        <v>827</v>
      </c>
      <c r="B840" s="99" t="s">
        <v>155</v>
      </c>
      <c r="C840" s="99" t="s">
        <v>156</v>
      </c>
      <c r="D840" s="99" t="s">
        <v>29</v>
      </c>
      <c r="E840" s="99" t="s">
        <v>2113</v>
      </c>
      <c r="F840" s="32">
        <v>0</v>
      </c>
      <c r="G840" s="90" t="s">
        <v>2105</v>
      </c>
      <c r="H840" s="32">
        <v>0</v>
      </c>
      <c r="I840" s="33" t="s">
        <v>2105</v>
      </c>
      <c r="J840" s="32">
        <v>0</v>
      </c>
      <c r="K840" s="33" t="s">
        <v>2105</v>
      </c>
      <c r="L840" s="32">
        <v>0</v>
      </c>
      <c r="M840" s="33" t="s">
        <v>2105</v>
      </c>
      <c r="N840" s="32">
        <v>1633</v>
      </c>
      <c r="O840" s="34">
        <v>0</v>
      </c>
      <c r="P840" s="34">
        <v>0</v>
      </c>
      <c r="Q840" s="32">
        <v>8000</v>
      </c>
      <c r="R840" s="99">
        <v>4.9</v>
      </c>
      <c r="S840" s="32">
        <v>548</v>
      </c>
      <c r="T840" s="99" t="s">
        <v>3418</v>
      </c>
    </row>
    <row r="841" spans="1:20" ht="15" customHeight="1">
      <c r="A841" s="31">
        <v>828</v>
      </c>
      <c r="B841" s="99" t="s">
        <v>3173</v>
      </c>
      <c r="C841" s="99" t="s">
        <v>3174</v>
      </c>
      <c r="D841" s="99" t="s">
        <v>29</v>
      </c>
      <c r="E841" s="99" t="s">
        <v>2107</v>
      </c>
      <c r="F841" s="32">
        <v>55799062475</v>
      </c>
      <c r="G841" s="90">
        <v>-0.72</v>
      </c>
      <c r="H841" s="32">
        <v>12919902454</v>
      </c>
      <c r="I841" s="33">
        <v>-0.87</v>
      </c>
      <c r="J841" s="32">
        <v>389658590646</v>
      </c>
      <c r="K841" s="83">
        <v>-0.39</v>
      </c>
      <c r="L841" s="32">
        <v>-183999786861</v>
      </c>
      <c r="M841" s="83">
        <v>-1.67</v>
      </c>
      <c r="N841" s="32">
        <v>-3037</v>
      </c>
      <c r="O841" s="34">
        <v>-0.164</v>
      </c>
      <c r="P841" s="34">
        <v>-0.245</v>
      </c>
      <c r="Q841" s="32">
        <v>8200</v>
      </c>
      <c r="R841" s="99">
        <v>-2.7</v>
      </c>
      <c r="S841" s="32">
        <v>177697</v>
      </c>
      <c r="T841" s="99" t="s">
        <v>2061</v>
      </c>
    </row>
    <row r="842" spans="1:20" ht="15" customHeight="1">
      <c r="A842" s="31">
        <v>829</v>
      </c>
      <c r="B842" s="99" t="s">
        <v>2852</v>
      </c>
      <c r="C842" s="99" t="s">
        <v>2853</v>
      </c>
      <c r="D842" s="99" t="s">
        <v>29</v>
      </c>
      <c r="E842" s="99" t="s">
        <v>2194</v>
      </c>
      <c r="F842" s="32">
        <v>172897244704</v>
      </c>
      <c r="G842" s="90">
        <v>-0.13</v>
      </c>
      <c r="H842" s="32">
        <v>1138041424</v>
      </c>
      <c r="I842" s="33">
        <v>-0.05</v>
      </c>
      <c r="J842" s="32">
        <v>807337687845</v>
      </c>
      <c r="K842" s="89">
        <v>0</v>
      </c>
      <c r="L842" s="32">
        <v>2229020339</v>
      </c>
      <c r="M842" s="89">
        <v>-0.54</v>
      </c>
      <c r="N842" s="32">
        <v>92</v>
      </c>
      <c r="O842" s="34">
        <v>0.005</v>
      </c>
      <c r="P842" s="34">
        <v>0.009</v>
      </c>
      <c r="Q842" s="32">
        <v>53700</v>
      </c>
      <c r="R842" s="99">
        <v>583</v>
      </c>
      <c r="S842" s="32">
        <v>0</v>
      </c>
      <c r="T842" s="99" t="s">
        <v>3418</v>
      </c>
    </row>
    <row r="843" spans="1:20" ht="15" customHeight="1">
      <c r="A843" s="31">
        <v>830</v>
      </c>
      <c r="B843" s="99" t="s">
        <v>3279</v>
      </c>
      <c r="C843" s="99" t="s">
        <v>3280</v>
      </c>
      <c r="D843" s="99" t="s">
        <v>29</v>
      </c>
      <c r="E843" s="99" t="s">
        <v>2131</v>
      </c>
      <c r="F843" s="32">
        <v>47949188971</v>
      </c>
      <c r="G843" s="90">
        <v>0.06</v>
      </c>
      <c r="H843" s="32">
        <v>429425024</v>
      </c>
      <c r="I843" s="33">
        <v>-0.83</v>
      </c>
      <c r="J843" s="32">
        <v>211869288086</v>
      </c>
      <c r="K843" s="33">
        <v>0.07</v>
      </c>
      <c r="L843" s="32">
        <v>16516117683</v>
      </c>
      <c r="M843" s="33">
        <v>-0.21</v>
      </c>
      <c r="N843" s="32">
        <v>439</v>
      </c>
      <c r="O843" s="34">
        <v>0.024</v>
      </c>
      <c r="P843" s="34">
        <v>0.042</v>
      </c>
      <c r="Q843" s="32">
        <v>8700</v>
      </c>
      <c r="R843" s="99">
        <v>19.8</v>
      </c>
      <c r="S843" s="32">
        <v>0</v>
      </c>
      <c r="T843" s="99" t="s">
        <v>3418</v>
      </c>
    </row>
    <row r="844" spans="1:20" ht="15" customHeight="1">
      <c r="A844" s="31">
        <v>831</v>
      </c>
      <c r="B844" s="99" t="s">
        <v>3312</v>
      </c>
      <c r="C844" s="99" t="s">
        <v>3313</v>
      </c>
      <c r="D844" s="99" t="s">
        <v>29</v>
      </c>
      <c r="E844" s="99" t="s">
        <v>2113</v>
      </c>
      <c r="F844" s="32">
        <v>11985498180</v>
      </c>
      <c r="G844" s="90">
        <v>-0.33</v>
      </c>
      <c r="H844" s="32">
        <v>-29043567358</v>
      </c>
      <c r="I844" s="89">
        <v>-0.68</v>
      </c>
      <c r="J844" s="32">
        <v>39865912070</v>
      </c>
      <c r="K844" s="88">
        <v>-0.68</v>
      </c>
      <c r="L844" s="32">
        <v>-68248092994</v>
      </c>
      <c r="M844" s="88">
        <v>-0.31</v>
      </c>
      <c r="N844" s="32">
        <v>-1190</v>
      </c>
      <c r="O844" s="34">
        <v>-0.047</v>
      </c>
      <c r="P844" s="34">
        <v>-0.269</v>
      </c>
      <c r="Q844" s="32">
        <v>2500</v>
      </c>
      <c r="R844" s="99">
        <v>-2.1</v>
      </c>
      <c r="S844" s="32">
        <v>191033</v>
      </c>
      <c r="T844" s="99" t="s">
        <v>2061</v>
      </c>
    </row>
    <row r="845" spans="1:20" ht="15" customHeight="1">
      <c r="A845" s="31">
        <v>832</v>
      </c>
      <c r="B845" s="99" t="s">
        <v>3081</v>
      </c>
      <c r="C845" s="99" t="s">
        <v>3082</v>
      </c>
      <c r="D845" s="99" t="s">
        <v>29</v>
      </c>
      <c r="E845" s="99" t="s">
        <v>3492</v>
      </c>
      <c r="F845" s="32">
        <v>2394758834</v>
      </c>
      <c r="G845" s="90">
        <v>0.1</v>
      </c>
      <c r="H845" s="32">
        <v>-3071297564</v>
      </c>
      <c r="I845" s="33">
        <v>0.08</v>
      </c>
      <c r="J845" s="32">
        <v>25146569538</v>
      </c>
      <c r="K845" s="33">
        <v>0.1</v>
      </c>
      <c r="L845" s="32">
        <v>-10432028889</v>
      </c>
      <c r="M845" s="33">
        <v>-0.05</v>
      </c>
      <c r="N845" s="32">
        <v>-1789</v>
      </c>
      <c r="O845" s="34">
        <v>-0.248</v>
      </c>
      <c r="P845" s="34">
        <v>-0.32</v>
      </c>
      <c r="Q845" s="32">
        <v>3400</v>
      </c>
      <c r="R845" s="99">
        <v>-1.9</v>
      </c>
      <c r="S845" s="32">
        <v>1111</v>
      </c>
      <c r="T845" s="99" t="s">
        <v>3418</v>
      </c>
    </row>
    <row r="846" spans="1:20" ht="15" customHeight="1">
      <c r="A846" s="31">
        <v>833</v>
      </c>
      <c r="B846" s="99" t="s">
        <v>2337</v>
      </c>
      <c r="C846" s="99" t="s">
        <v>2338</v>
      </c>
      <c r="D846" s="99" t="s">
        <v>29</v>
      </c>
      <c r="E846" s="99" t="s">
        <v>2122</v>
      </c>
      <c r="F846" s="32">
        <v>41496775464</v>
      </c>
      <c r="G846" s="90">
        <v>-0.41</v>
      </c>
      <c r="H846" s="32">
        <v>4193723616</v>
      </c>
      <c r="I846" s="33">
        <v>-0.62</v>
      </c>
      <c r="J846" s="32">
        <v>394337724679</v>
      </c>
      <c r="K846" s="33">
        <v>-0.24</v>
      </c>
      <c r="L846" s="32">
        <v>139125882177</v>
      </c>
      <c r="M846" s="33">
        <v>-0.01</v>
      </c>
      <c r="N846" s="32">
        <v>1236</v>
      </c>
      <c r="O846" s="34">
        <v>0.089</v>
      </c>
      <c r="P846" s="34">
        <v>0.103</v>
      </c>
      <c r="Q846" s="32">
        <v>22000</v>
      </c>
      <c r="R846" s="99">
        <v>17.8</v>
      </c>
      <c r="S846" s="32">
        <v>526</v>
      </c>
      <c r="T846" s="99" t="s">
        <v>3418</v>
      </c>
    </row>
    <row r="847" spans="1:20" ht="15" customHeight="1">
      <c r="A847" s="31">
        <v>834</v>
      </c>
      <c r="B847" s="99" t="s">
        <v>2354</v>
      </c>
      <c r="C847" s="99" t="s">
        <v>2355</v>
      </c>
      <c r="D847" s="99" t="s">
        <v>29</v>
      </c>
      <c r="E847" s="99" t="s">
        <v>2353</v>
      </c>
      <c r="F847" s="32">
        <v>0</v>
      </c>
      <c r="G847" s="90" t="s">
        <v>2105</v>
      </c>
      <c r="H847" s="32">
        <v>0</v>
      </c>
      <c r="I847" s="87" t="s">
        <v>2105</v>
      </c>
      <c r="J847" s="32">
        <v>0</v>
      </c>
      <c r="K847" s="88" t="s">
        <v>2105</v>
      </c>
      <c r="L847" s="32">
        <v>0</v>
      </c>
      <c r="M847" s="123" t="s">
        <v>2105</v>
      </c>
      <c r="N847" s="32">
        <v>3211</v>
      </c>
      <c r="O847" s="34">
        <v>0</v>
      </c>
      <c r="P847" s="34">
        <v>0</v>
      </c>
      <c r="Q847" s="32">
        <v>22800</v>
      </c>
      <c r="R847" s="99">
        <v>7.1</v>
      </c>
      <c r="S847" s="32">
        <v>77</v>
      </c>
      <c r="T847" s="99" t="s">
        <v>3418</v>
      </c>
    </row>
    <row r="848" spans="1:20" ht="15" customHeight="1">
      <c r="A848" s="31">
        <v>835</v>
      </c>
      <c r="B848" s="99" t="s">
        <v>3025</v>
      </c>
      <c r="C848" s="99" t="s">
        <v>3026</v>
      </c>
      <c r="D848" s="99" t="s">
        <v>29</v>
      </c>
      <c r="E848" s="99" t="s">
        <v>2123</v>
      </c>
      <c r="F848" s="32">
        <v>57041166781</v>
      </c>
      <c r="G848" s="90">
        <v>-0.03</v>
      </c>
      <c r="H848" s="32">
        <v>10394741607</v>
      </c>
      <c r="I848" s="33">
        <v>-0.24</v>
      </c>
      <c r="J848" s="32">
        <v>396182401774</v>
      </c>
      <c r="K848" s="33">
        <v>0.2</v>
      </c>
      <c r="L848" s="32">
        <v>150361049001</v>
      </c>
      <c r="M848" s="33">
        <v>0.41</v>
      </c>
      <c r="N848" s="32">
        <v>2284</v>
      </c>
      <c r="O848" s="34">
        <v>0.101</v>
      </c>
      <c r="P848" s="34">
        <v>0.167</v>
      </c>
      <c r="Q848" s="32">
        <v>16900</v>
      </c>
      <c r="R848" s="99">
        <v>7.4</v>
      </c>
      <c r="S848" s="32">
        <v>15174</v>
      </c>
      <c r="T848" s="99" t="s">
        <v>3418</v>
      </c>
    </row>
    <row r="849" spans="1:20" ht="15" customHeight="1">
      <c r="A849" s="31">
        <v>836</v>
      </c>
      <c r="B849" s="99" t="s">
        <v>2441</v>
      </c>
      <c r="C849" s="99" t="s">
        <v>2442</v>
      </c>
      <c r="D849" s="99" t="s">
        <v>29</v>
      </c>
      <c r="E849" s="99" t="s">
        <v>3492</v>
      </c>
      <c r="F849" s="32">
        <v>0</v>
      </c>
      <c r="G849" s="90" t="s">
        <v>2105</v>
      </c>
      <c r="H849" s="32">
        <v>0</v>
      </c>
      <c r="I849" s="33" t="s">
        <v>2105</v>
      </c>
      <c r="J849" s="32">
        <v>0</v>
      </c>
      <c r="K849" s="33" t="s">
        <v>2105</v>
      </c>
      <c r="L849" s="32">
        <v>0</v>
      </c>
      <c r="M849" s="33" t="s">
        <v>2105</v>
      </c>
      <c r="N849" s="32">
        <v>1800</v>
      </c>
      <c r="O849" s="34">
        <v>0</v>
      </c>
      <c r="P849" s="34">
        <v>0</v>
      </c>
      <c r="Q849" s="32">
        <v>26100</v>
      </c>
      <c r="R849" s="99">
        <v>14.5</v>
      </c>
      <c r="S849" s="32">
        <v>0</v>
      </c>
      <c r="T849" s="99" t="s">
        <v>3418</v>
      </c>
    </row>
    <row r="850" spans="1:20" ht="15" customHeight="1">
      <c r="A850" s="31">
        <v>837</v>
      </c>
      <c r="B850" s="99" t="s">
        <v>2720</v>
      </c>
      <c r="C850" s="99" t="s">
        <v>2721</v>
      </c>
      <c r="D850" s="99" t="s">
        <v>29</v>
      </c>
      <c r="E850" s="99" t="s">
        <v>3500</v>
      </c>
      <c r="F850" s="32">
        <v>108188688809</v>
      </c>
      <c r="G850" s="89">
        <v>0.29</v>
      </c>
      <c r="H850" s="32">
        <v>4954620487</v>
      </c>
      <c r="I850" s="33">
        <v>0.54</v>
      </c>
      <c r="J850" s="32">
        <v>509413650796</v>
      </c>
      <c r="K850" s="87">
        <v>0.94</v>
      </c>
      <c r="L850" s="32">
        <v>29137088452</v>
      </c>
      <c r="M850" s="126">
        <v>0.39</v>
      </c>
      <c r="N850" s="32">
        <v>480</v>
      </c>
      <c r="O850" s="34">
        <v>0.055</v>
      </c>
      <c r="P850" s="34">
        <v>0.101</v>
      </c>
      <c r="Q850" s="32">
        <v>11000</v>
      </c>
      <c r="R850" s="99">
        <v>22.9</v>
      </c>
      <c r="S850" s="32">
        <v>18147</v>
      </c>
      <c r="T850" s="99" t="s">
        <v>3418</v>
      </c>
    </row>
    <row r="851" spans="1:20" ht="15" customHeight="1">
      <c r="A851" s="31">
        <v>838</v>
      </c>
      <c r="B851" s="99" t="s">
        <v>3195</v>
      </c>
      <c r="C851" s="99" t="s">
        <v>3196</v>
      </c>
      <c r="D851" s="99" t="s">
        <v>29</v>
      </c>
      <c r="E851" s="99" t="s">
        <v>3492</v>
      </c>
      <c r="F851" s="32">
        <v>118890191012</v>
      </c>
      <c r="G851" s="90">
        <v>-0.01</v>
      </c>
      <c r="H851" s="32">
        <v>7847318576</v>
      </c>
      <c r="I851" s="123">
        <v>-0.34</v>
      </c>
      <c r="J851" s="32">
        <v>627886702477</v>
      </c>
      <c r="K851" s="87">
        <v>0.1</v>
      </c>
      <c r="L851" s="32">
        <v>53479759709</v>
      </c>
      <c r="M851" s="124">
        <v>-0.15</v>
      </c>
      <c r="N851" s="32">
        <v>2937</v>
      </c>
      <c r="O851" s="34">
        <v>0.115</v>
      </c>
      <c r="P851" s="34">
        <v>0.179</v>
      </c>
      <c r="Q851" s="32">
        <v>18500</v>
      </c>
      <c r="R851" s="99">
        <v>6.3</v>
      </c>
      <c r="S851" s="32">
        <v>684</v>
      </c>
      <c r="T851" s="99" t="s">
        <v>3418</v>
      </c>
    </row>
    <row r="852" spans="1:20" ht="15" customHeight="1">
      <c r="A852" s="31">
        <v>839</v>
      </c>
      <c r="B852" s="99" t="s">
        <v>2702</v>
      </c>
      <c r="C852" s="99" t="s">
        <v>2703</v>
      </c>
      <c r="D852" s="99" t="s">
        <v>29</v>
      </c>
      <c r="E852" s="99" t="s">
        <v>3492</v>
      </c>
      <c r="F852" s="32">
        <v>162587157262</v>
      </c>
      <c r="G852" s="90">
        <v>-0.12</v>
      </c>
      <c r="H852" s="32">
        <v>4415041556</v>
      </c>
      <c r="I852" s="89">
        <v>-0.69</v>
      </c>
      <c r="J852" s="32">
        <v>843054069037</v>
      </c>
      <c r="K852" s="87">
        <v>0.11</v>
      </c>
      <c r="L852" s="32">
        <v>30812051466</v>
      </c>
      <c r="M852" s="123">
        <v>-0.36</v>
      </c>
      <c r="N852" s="32">
        <v>730</v>
      </c>
      <c r="O852" s="34">
        <v>0.047</v>
      </c>
      <c r="P852" s="34">
        <v>0.061</v>
      </c>
      <c r="Q852" s="32">
        <v>10000</v>
      </c>
      <c r="R852" s="99">
        <v>13.7</v>
      </c>
      <c r="S852" s="32">
        <v>479</v>
      </c>
      <c r="T852" s="99" t="s">
        <v>3418</v>
      </c>
    </row>
    <row r="853" spans="1:20" ht="15" customHeight="1">
      <c r="A853" s="31">
        <v>840</v>
      </c>
      <c r="B853" s="99" t="s">
        <v>2356</v>
      </c>
      <c r="C853" s="99" t="s">
        <v>2357</v>
      </c>
      <c r="D853" s="99" t="s">
        <v>29</v>
      </c>
      <c r="E853" s="99" t="s">
        <v>3492</v>
      </c>
      <c r="F853" s="32">
        <v>39862494789</v>
      </c>
      <c r="G853" s="90">
        <v>-0.15</v>
      </c>
      <c r="H853" s="32">
        <v>-5583789601</v>
      </c>
      <c r="I853" s="33">
        <v>-0.14</v>
      </c>
      <c r="J853" s="32">
        <v>391689194582</v>
      </c>
      <c r="K853" s="33">
        <v>0.03</v>
      </c>
      <c r="L853" s="32">
        <v>23774815</v>
      </c>
      <c r="M853" s="33">
        <v>-1</v>
      </c>
      <c r="N853" s="32">
        <v>2</v>
      </c>
      <c r="O853" s="34">
        <v>0</v>
      </c>
      <c r="P853" s="34">
        <v>0</v>
      </c>
      <c r="Q853" s="32">
        <v>10700</v>
      </c>
      <c r="R853" s="99">
        <v>5625.7</v>
      </c>
      <c r="S853" s="32">
        <v>237</v>
      </c>
      <c r="T853" s="99" t="s">
        <v>3418</v>
      </c>
    </row>
    <row r="854" spans="1:20" ht="15" customHeight="1">
      <c r="A854" s="31">
        <v>841</v>
      </c>
      <c r="B854" s="99" t="s">
        <v>2696</v>
      </c>
      <c r="C854" s="99" t="s">
        <v>2697</v>
      </c>
      <c r="D854" s="99" t="s">
        <v>29</v>
      </c>
      <c r="E854" s="99" t="s">
        <v>3492</v>
      </c>
      <c r="F854" s="32">
        <v>455045536549</v>
      </c>
      <c r="G854" s="90">
        <v>0.27</v>
      </c>
      <c r="H854" s="32">
        <v>33666996169</v>
      </c>
      <c r="I854" s="83">
        <v>-0.31</v>
      </c>
      <c r="J854" s="32">
        <v>2033491814058</v>
      </c>
      <c r="K854" s="83">
        <v>0.63</v>
      </c>
      <c r="L854" s="32">
        <v>155281391937</v>
      </c>
      <c r="M854" s="88">
        <v>-0.07</v>
      </c>
      <c r="N854" s="32">
        <v>3472</v>
      </c>
      <c r="O854" s="34">
        <v>0.093</v>
      </c>
      <c r="P854" s="34">
        <v>0.188</v>
      </c>
      <c r="Q854" s="32">
        <v>25000</v>
      </c>
      <c r="R854" s="99">
        <v>7.2</v>
      </c>
      <c r="S854" s="32">
        <v>2495</v>
      </c>
      <c r="T854" s="99" t="s">
        <v>3418</v>
      </c>
    </row>
    <row r="855" spans="1:20" ht="15" customHeight="1">
      <c r="A855" s="31">
        <v>842</v>
      </c>
      <c r="B855" s="99" t="s">
        <v>3118</v>
      </c>
      <c r="C855" s="99" t="s">
        <v>3119</v>
      </c>
      <c r="D855" s="99" t="s">
        <v>29</v>
      </c>
      <c r="E855" s="99" t="s">
        <v>2183</v>
      </c>
      <c r="F855" s="32">
        <v>34065891416777</v>
      </c>
      <c r="G855" s="90">
        <v>-0.02</v>
      </c>
      <c r="H855" s="32">
        <v>1620939131507</v>
      </c>
      <c r="I855" s="33">
        <v>-0.3</v>
      </c>
      <c r="J855" s="32">
        <v>166453831422573</v>
      </c>
      <c r="K855" s="33">
        <v>0.45</v>
      </c>
      <c r="L855" s="32">
        <v>13702629581547</v>
      </c>
      <c r="M855" s="33">
        <v>0.92</v>
      </c>
      <c r="N855" s="32">
        <v>4459</v>
      </c>
      <c r="O855" s="34">
        <v>0.18</v>
      </c>
      <c r="P855" s="34">
        <v>0.272</v>
      </c>
      <c r="Q855" s="32">
        <v>16500</v>
      </c>
      <c r="R855" s="99">
        <v>3.7</v>
      </c>
      <c r="S855" s="32">
        <v>5459539</v>
      </c>
      <c r="T855" s="99" t="s">
        <v>2061</v>
      </c>
    </row>
    <row r="856" spans="1:20" ht="15" customHeight="1">
      <c r="A856" s="31">
        <v>843</v>
      </c>
      <c r="B856" s="99" t="s">
        <v>2648</v>
      </c>
      <c r="C856" s="99" t="s">
        <v>2649</v>
      </c>
      <c r="D856" s="99" t="s">
        <v>29</v>
      </c>
      <c r="E856" s="99" t="s">
        <v>2162</v>
      </c>
      <c r="F856" s="32">
        <v>0</v>
      </c>
      <c r="G856" s="90" t="s">
        <v>2105</v>
      </c>
      <c r="H856" s="32">
        <v>0</v>
      </c>
      <c r="I856" s="87" t="s">
        <v>2105</v>
      </c>
      <c r="J856" s="32">
        <v>0</v>
      </c>
      <c r="K856" s="83" t="s">
        <v>2105</v>
      </c>
      <c r="L856" s="32">
        <v>0</v>
      </c>
      <c r="M856" s="87" t="s">
        <v>2105</v>
      </c>
      <c r="N856" s="32">
        <v>623</v>
      </c>
      <c r="O856" s="34">
        <v>0</v>
      </c>
      <c r="P856" s="34">
        <v>0</v>
      </c>
      <c r="Q856" s="32">
        <v>16000</v>
      </c>
      <c r="R856" s="99">
        <v>25.7</v>
      </c>
      <c r="S856" s="32">
        <v>32</v>
      </c>
      <c r="T856" s="99" t="s">
        <v>3418</v>
      </c>
    </row>
    <row r="857" spans="1:20" ht="15" customHeight="1">
      <c r="A857" s="31">
        <v>844</v>
      </c>
      <c r="B857" s="99" t="s">
        <v>2358</v>
      </c>
      <c r="C857" s="99" t="s">
        <v>2359</v>
      </c>
      <c r="D857" s="99" t="s">
        <v>29</v>
      </c>
      <c r="E857" s="99" t="s">
        <v>2104</v>
      </c>
      <c r="F857" s="32">
        <v>0</v>
      </c>
      <c r="G857" s="89" t="s">
        <v>2105</v>
      </c>
      <c r="H857" s="32">
        <v>0</v>
      </c>
      <c r="I857" s="33" t="s">
        <v>2105</v>
      </c>
      <c r="J857" s="32">
        <v>0</v>
      </c>
      <c r="K857" s="33" t="s">
        <v>2105</v>
      </c>
      <c r="L857" s="32">
        <v>0</v>
      </c>
      <c r="M857" s="33" t="s">
        <v>2105</v>
      </c>
      <c r="N857" s="32">
        <v>-2615</v>
      </c>
      <c r="O857" s="34">
        <v>0</v>
      </c>
      <c r="P857" s="34">
        <v>0</v>
      </c>
      <c r="Q857" s="32">
        <v>3400</v>
      </c>
      <c r="R857" s="99">
        <v>-1.3</v>
      </c>
      <c r="S857" s="32">
        <v>1461</v>
      </c>
      <c r="T857" s="99" t="s">
        <v>3418</v>
      </c>
    </row>
    <row r="858" spans="1:20" ht="15" customHeight="1">
      <c r="A858" s="31">
        <v>845</v>
      </c>
      <c r="B858" s="99" t="s">
        <v>2757</v>
      </c>
      <c r="C858" s="99" t="s">
        <v>2758</v>
      </c>
      <c r="D858" s="99" t="s">
        <v>29</v>
      </c>
      <c r="E858" s="99" t="s">
        <v>3492</v>
      </c>
      <c r="F858" s="32">
        <v>0</v>
      </c>
      <c r="G858" s="90" t="s">
        <v>2105</v>
      </c>
      <c r="H858" s="32">
        <v>0</v>
      </c>
      <c r="I858" s="33" t="s">
        <v>2105</v>
      </c>
      <c r="J858" s="32">
        <v>0</v>
      </c>
      <c r="K858" s="33" t="s">
        <v>2105</v>
      </c>
      <c r="L858" s="32">
        <v>0</v>
      </c>
      <c r="M858" s="33" t="s">
        <v>2105</v>
      </c>
      <c r="N858" s="32">
        <v>441</v>
      </c>
      <c r="O858" s="34">
        <v>0</v>
      </c>
      <c r="P858" s="34">
        <v>0</v>
      </c>
      <c r="Q858" s="32">
        <v>6000</v>
      </c>
      <c r="R858" s="99">
        <v>13.6</v>
      </c>
      <c r="S858" s="32">
        <v>2034</v>
      </c>
      <c r="T858" s="99" t="s">
        <v>3418</v>
      </c>
    </row>
    <row r="859" spans="1:20" ht="15" customHeight="1">
      <c r="A859" s="31">
        <v>846</v>
      </c>
      <c r="B859" s="99" t="s">
        <v>2361</v>
      </c>
      <c r="C859" s="99" t="s">
        <v>2362</v>
      </c>
      <c r="D859" s="99" t="s">
        <v>29</v>
      </c>
      <c r="E859" s="99" t="s">
        <v>2104</v>
      </c>
      <c r="F859" s="32">
        <v>0</v>
      </c>
      <c r="G859" s="89" t="s">
        <v>2105</v>
      </c>
      <c r="H859" s="32">
        <v>0</v>
      </c>
      <c r="I859" s="33" t="s">
        <v>2105</v>
      </c>
      <c r="J859" s="32">
        <v>0</v>
      </c>
      <c r="K859" s="33" t="s">
        <v>2105</v>
      </c>
      <c r="L859" s="32">
        <v>0</v>
      </c>
      <c r="M859" s="33" t="s">
        <v>2105</v>
      </c>
      <c r="N859" s="32">
        <v>1546</v>
      </c>
      <c r="O859" s="34">
        <v>0</v>
      </c>
      <c r="P859" s="34">
        <v>0</v>
      </c>
      <c r="Q859" s="32">
        <v>23500</v>
      </c>
      <c r="R859" s="99">
        <v>15.2</v>
      </c>
      <c r="S859" s="32">
        <v>417</v>
      </c>
      <c r="T859" s="99" t="s">
        <v>3418</v>
      </c>
    </row>
    <row r="860" spans="1:20" ht="15" customHeight="1">
      <c r="A860" s="31">
        <v>847</v>
      </c>
      <c r="B860" s="99" t="s">
        <v>173</v>
      </c>
      <c r="C860" s="99" t="s">
        <v>174</v>
      </c>
      <c r="D860" s="99" t="s">
        <v>29</v>
      </c>
      <c r="E860" s="99" t="s">
        <v>2215</v>
      </c>
      <c r="F860" s="32">
        <v>0</v>
      </c>
      <c r="G860" s="90" t="s">
        <v>2105</v>
      </c>
      <c r="H860" s="32">
        <v>0</v>
      </c>
      <c r="I860" s="33" t="s">
        <v>2105</v>
      </c>
      <c r="J860" s="32">
        <v>0</v>
      </c>
      <c r="K860" s="33" t="s">
        <v>2105</v>
      </c>
      <c r="L860" s="32">
        <v>0</v>
      </c>
      <c r="M860" s="33" t="s">
        <v>2105</v>
      </c>
      <c r="N860" s="32">
        <v>-1105</v>
      </c>
      <c r="O860" s="34">
        <v>0</v>
      </c>
      <c r="P860" s="34">
        <v>0</v>
      </c>
      <c r="Q860" s="32">
        <v>8400</v>
      </c>
      <c r="R860" s="99">
        <v>-7.6</v>
      </c>
      <c r="S860" s="32">
        <v>114</v>
      </c>
      <c r="T860" s="99" t="s">
        <v>3418</v>
      </c>
    </row>
    <row r="861" spans="1:20" ht="15" customHeight="1">
      <c r="A861" s="31">
        <v>848</v>
      </c>
      <c r="B861" s="99" t="s">
        <v>2914</v>
      </c>
      <c r="C861" s="99" t="s">
        <v>3826</v>
      </c>
      <c r="D861" s="99" t="s">
        <v>29</v>
      </c>
      <c r="E861" s="99" t="s">
        <v>2152</v>
      </c>
      <c r="F861" s="32">
        <v>123843109</v>
      </c>
      <c r="G861" s="90">
        <v>-0.08</v>
      </c>
      <c r="H861" s="32">
        <v>133015643</v>
      </c>
      <c r="I861" s="33">
        <v>0.06</v>
      </c>
      <c r="J861" s="32">
        <v>974764932</v>
      </c>
      <c r="K861" s="33">
        <v>2.93</v>
      </c>
      <c r="L861" s="32">
        <v>4113103964</v>
      </c>
      <c r="M861" s="33">
        <v>-0.64</v>
      </c>
      <c r="N861" s="32">
        <v>164</v>
      </c>
      <c r="O861" s="34">
        <v>0.006</v>
      </c>
      <c r="P861" s="34">
        <v>0.015</v>
      </c>
      <c r="Q861" s="32">
        <v>8500</v>
      </c>
      <c r="R861" s="99">
        <v>51.7</v>
      </c>
      <c r="S861" s="32">
        <v>0</v>
      </c>
      <c r="T861" s="99" t="s">
        <v>3418</v>
      </c>
    </row>
    <row r="862" spans="1:20" ht="15" customHeight="1">
      <c r="A862" s="31">
        <v>849</v>
      </c>
      <c r="B862" s="99" t="s">
        <v>2915</v>
      </c>
      <c r="C862" s="99" t="s">
        <v>2916</v>
      </c>
      <c r="D862" s="99" t="s">
        <v>29</v>
      </c>
      <c r="E862" s="99" t="s">
        <v>2219</v>
      </c>
      <c r="F862" s="32">
        <v>0</v>
      </c>
      <c r="G862" s="90" t="s">
        <v>2105</v>
      </c>
      <c r="H862" s="32">
        <v>0</v>
      </c>
      <c r="I862" s="33" t="s">
        <v>2105</v>
      </c>
      <c r="J862" s="32">
        <v>0</v>
      </c>
      <c r="K862" s="87" t="s">
        <v>2105</v>
      </c>
      <c r="L862" s="32">
        <v>0</v>
      </c>
      <c r="M862" s="87" t="s">
        <v>2105</v>
      </c>
      <c r="N862" s="32">
        <v>-1545</v>
      </c>
      <c r="O862" s="34">
        <v>0</v>
      </c>
      <c r="P862" s="34">
        <v>0</v>
      </c>
      <c r="Q862" s="32">
        <v>3400</v>
      </c>
      <c r="R862" s="99">
        <v>-2.2</v>
      </c>
      <c r="S862" s="32">
        <v>6760</v>
      </c>
      <c r="T862" s="99" t="s">
        <v>3418</v>
      </c>
    </row>
    <row r="863" spans="1:20" ht="15" customHeight="1">
      <c r="A863" s="31">
        <v>850</v>
      </c>
      <c r="B863" s="99" t="s">
        <v>181</v>
      </c>
      <c r="C863" s="99" t="s">
        <v>182</v>
      </c>
      <c r="D863" s="99" t="s">
        <v>29</v>
      </c>
      <c r="E863" s="99" t="s">
        <v>2113</v>
      </c>
      <c r="F863" s="32">
        <v>0</v>
      </c>
      <c r="G863" s="90" t="s">
        <v>2105</v>
      </c>
      <c r="H863" s="32">
        <v>0</v>
      </c>
      <c r="I863" s="123" t="s">
        <v>2105</v>
      </c>
      <c r="J863" s="32">
        <v>0</v>
      </c>
      <c r="K863" s="88" t="s">
        <v>2105</v>
      </c>
      <c r="L863" s="32">
        <v>0</v>
      </c>
      <c r="M863" s="88" t="s">
        <v>2105</v>
      </c>
      <c r="N863" s="32">
        <v>1944</v>
      </c>
      <c r="O863" s="34">
        <v>0</v>
      </c>
      <c r="P863" s="34">
        <v>0</v>
      </c>
      <c r="Q863" s="32">
        <v>10500</v>
      </c>
      <c r="R863" s="99">
        <v>5.4</v>
      </c>
      <c r="S863" s="32">
        <v>847</v>
      </c>
      <c r="T863" s="99" t="s">
        <v>3418</v>
      </c>
    </row>
    <row r="864" spans="1:20" ht="15" customHeight="1">
      <c r="A864" s="31">
        <v>851</v>
      </c>
      <c r="B864" s="99" t="s">
        <v>2363</v>
      </c>
      <c r="C864" s="99" t="s">
        <v>2364</v>
      </c>
      <c r="D864" s="99" t="s">
        <v>29</v>
      </c>
      <c r="E864" s="99" t="s">
        <v>2365</v>
      </c>
      <c r="F864" s="32">
        <v>138429943605</v>
      </c>
      <c r="G864" s="83">
        <v>0.46</v>
      </c>
      <c r="H864" s="32">
        <v>5816466181</v>
      </c>
      <c r="I864" s="123">
        <v>1.19</v>
      </c>
      <c r="J864" s="32">
        <v>834902241740</v>
      </c>
      <c r="K864" s="83">
        <v>1.57</v>
      </c>
      <c r="L864" s="32">
        <v>21779958067</v>
      </c>
      <c r="M864" s="83">
        <v>1.53</v>
      </c>
      <c r="N864" s="32">
        <v>868</v>
      </c>
      <c r="O864" s="34">
        <v>0.053</v>
      </c>
      <c r="P864" s="34">
        <v>0.114</v>
      </c>
      <c r="Q864" s="32">
        <v>11800</v>
      </c>
      <c r="R864" s="99">
        <v>13.6</v>
      </c>
      <c r="S864" s="32">
        <v>85</v>
      </c>
      <c r="T864" s="99" t="s">
        <v>3418</v>
      </c>
    </row>
    <row r="865" spans="1:20" ht="15" customHeight="1">
      <c r="A865" s="31">
        <v>852</v>
      </c>
      <c r="B865" s="99" t="s">
        <v>3564</v>
      </c>
      <c r="C865" s="99" t="s">
        <v>3565</v>
      </c>
      <c r="D865" s="99" t="s">
        <v>29</v>
      </c>
      <c r="E865" s="99" t="s">
        <v>2120</v>
      </c>
      <c r="F865" s="32">
        <v>1544018000000</v>
      </c>
      <c r="G865" s="90">
        <v>0.17</v>
      </c>
      <c r="H865" s="32">
        <v>20339000000</v>
      </c>
      <c r="I865" s="89">
        <v>-0.85</v>
      </c>
      <c r="J865" s="32">
        <v>6148500000000</v>
      </c>
      <c r="K865" s="88">
        <v>0.25</v>
      </c>
      <c r="L865" s="32">
        <v>245590000000</v>
      </c>
      <c r="M865" s="89">
        <v>-0.08</v>
      </c>
      <c r="N865" s="32">
        <v>568</v>
      </c>
      <c r="O865" s="34">
        <v>0.003</v>
      </c>
      <c r="P865" s="34">
        <v>0.049</v>
      </c>
      <c r="Q865" s="32">
        <v>10400</v>
      </c>
      <c r="R865" s="99">
        <v>18.3</v>
      </c>
      <c r="S865" s="32">
        <v>325616</v>
      </c>
      <c r="T865" s="99" t="s">
        <v>2061</v>
      </c>
    </row>
    <row r="866" spans="1:20" ht="15" customHeight="1">
      <c r="A866" s="31">
        <v>853</v>
      </c>
      <c r="B866" s="99" t="s">
        <v>185</v>
      </c>
      <c r="C866" s="99" t="s">
        <v>3607</v>
      </c>
      <c r="D866" s="99" t="s">
        <v>29</v>
      </c>
      <c r="E866" s="99" t="s">
        <v>2147</v>
      </c>
      <c r="F866" s="32">
        <v>0</v>
      </c>
      <c r="G866" s="90" t="s">
        <v>2105</v>
      </c>
      <c r="H866" s="32">
        <v>0</v>
      </c>
      <c r="I866" s="87" t="s">
        <v>2105</v>
      </c>
      <c r="J866" s="32">
        <v>0</v>
      </c>
      <c r="K866" s="83" t="s">
        <v>2105</v>
      </c>
      <c r="L866" s="32">
        <v>0</v>
      </c>
      <c r="M866" s="88" t="s">
        <v>2105</v>
      </c>
      <c r="N866" s="32">
        <v>690</v>
      </c>
      <c r="O866" s="34">
        <v>0</v>
      </c>
      <c r="P866" s="34">
        <v>0</v>
      </c>
      <c r="Q866" s="32">
        <v>2000</v>
      </c>
      <c r="R866" s="99">
        <v>2.9</v>
      </c>
      <c r="S866" s="32">
        <v>34665</v>
      </c>
      <c r="T866" s="99" t="s">
        <v>3418</v>
      </c>
    </row>
    <row r="867" spans="1:20" ht="15" customHeight="1">
      <c r="A867" s="31">
        <v>854</v>
      </c>
      <c r="B867" s="99" t="s">
        <v>3706</v>
      </c>
      <c r="C867" s="99" t="s">
        <v>3707</v>
      </c>
      <c r="D867" s="99" t="s">
        <v>29</v>
      </c>
      <c r="E867" s="99" t="s">
        <v>3708</v>
      </c>
      <c r="F867" s="32">
        <v>146103809533</v>
      </c>
      <c r="G867" s="90">
        <v>-0.13</v>
      </c>
      <c r="H867" s="32">
        <v>2537536346</v>
      </c>
      <c r="I867" s="83">
        <v>-0.96</v>
      </c>
      <c r="J867" s="32">
        <v>1137471745345</v>
      </c>
      <c r="K867" s="87">
        <v>0.73</v>
      </c>
      <c r="L867" s="32">
        <v>100098104963</v>
      </c>
      <c r="M867" s="87">
        <v>0.26</v>
      </c>
      <c r="N867" s="32">
        <v>1478</v>
      </c>
      <c r="O867" s="34">
        <v>0.043</v>
      </c>
      <c r="P867" s="34">
        <v>0.086</v>
      </c>
      <c r="Q867" s="32">
        <v>10200</v>
      </c>
      <c r="R867" s="99">
        <v>6.9</v>
      </c>
      <c r="S867" s="32">
        <v>1384</v>
      </c>
      <c r="T867" s="99" t="s">
        <v>3418</v>
      </c>
    </row>
    <row r="868" spans="1:20" ht="15" customHeight="1">
      <c r="A868" s="31">
        <v>855</v>
      </c>
      <c r="B868" s="99" t="s">
        <v>189</v>
      </c>
      <c r="C868" s="99" t="s">
        <v>190</v>
      </c>
      <c r="D868" s="99" t="s">
        <v>29</v>
      </c>
      <c r="E868" s="99" t="s">
        <v>2159</v>
      </c>
      <c r="F868" s="32">
        <v>0</v>
      </c>
      <c r="G868" s="90" t="s">
        <v>2105</v>
      </c>
      <c r="H868" s="32">
        <v>0</v>
      </c>
      <c r="I868" s="33" t="s">
        <v>2105</v>
      </c>
      <c r="J868" s="32">
        <v>0</v>
      </c>
      <c r="K868" s="33" t="s">
        <v>2105</v>
      </c>
      <c r="L868" s="32">
        <v>0</v>
      </c>
      <c r="M868" s="33" t="s">
        <v>2105</v>
      </c>
      <c r="N868" s="32">
        <v>4259</v>
      </c>
      <c r="O868" s="34">
        <v>0</v>
      </c>
      <c r="P868" s="34">
        <v>0</v>
      </c>
      <c r="Q868" s="32">
        <v>11500</v>
      </c>
      <c r="R868" s="99">
        <v>2.7</v>
      </c>
      <c r="S868" s="32">
        <v>102</v>
      </c>
      <c r="T868" s="99" t="s">
        <v>3418</v>
      </c>
    </row>
    <row r="869" spans="1:20" ht="15" customHeight="1">
      <c r="A869" s="31">
        <v>856</v>
      </c>
      <c r="B869" s="99" t="s">
        <v>193</v>
      </c>
      <c r="C869" s="99" t="s">
        <v>3827</v>
      </c>
      <c r="D869" s="99" t="s">
        <v>29</v>
      </c>
      <c r="E869" s="99" t="s">
        <v>2131</v>
      </c>
      <c r="F869" s="32">
        <v>0</v>
      </c>
      <c r="G869" s="90" t="s">
        <v>2105</v>
      </c>
      <c r="H869" s="32">
        <v>0</v>
      </c>
      <c r="I869" s="33" t="s">
        <v>2105</v>
      </c>
      <c r="J869" s="32">
        <v>0</v>
      </c>
      <c r="K869" s="83" t="s">
        <v>2105</v>
      </c>
      <c r="L869" s="32">
        <v>0</v>
      </c>
      <c r="M869" s="89" t="s">
        <v>2105</v>
      </c>
      <c r="N869" s="32">
        <v>529</v>
      </c>
      <c r="O869" s="34">
        <v>0</v>
      </c>
      <c r="P869" s="34">
        <v>0</v>
      </c>
      <c r="Q869" s="32">
        <v>6400</v>
      </c>
      <c r="R869" s="99">
        <v>12.1</v>
      </c>
      <c r="S869" s="32">
        <v>5</v>
      </c>
      <c r="T869" s="99" t="s">
        <v>3418</v>
      </c>
    </row>
    <row r="870" spans="1:20" ht="15" customHeight="1">
      <c r="A870" s="31">
        <v>857</v>
      </c>
      <c r="B870" s="99" t="s">
        <v>3035</v>
      </c>
      <c r="C870" s="99" t="s">
        <v>3036</v>
      </c>
      <c r="D870" s="99" t="s">
        <v>29</v>
      </c>
      <c r="E870" s="99" t="s">
        <v>2131</v>
      </c>
      <c r="F870" s="32">
        <v>165536885188</v>
      </c>
      <c r="G870" s="90">
        <v>-0.01</v>
      </c>
      <c r="H870" s="32">
        <v>44315854072</v>
      </c>
      <c r="I870" s="87">
        <v>-0.26</v>
      </c>
      <c r="J870" s="32">
        <v>679742177667</v>
      </c>
      <c r="K870" s="88">
        <v>0.08</v>
      </c>
      <c r="L870" s="32">
        <v>177156449385</v>
      </c>
      <c r="M870" s="87">
        <v>-0.12</v>
      </c>
      <c r="N870" s="32">
        <v>1971</v>
      </c>
      <c r="O870" s="34">
        <v>0.155</v>
      </c>
      <c r="P870" s="34">
        <v>0.168</v>
      </c>
      <c r="Q870" s="32">
        <v>27400</v>
      </c>
      <c r="R870" s="99">
        <v>13.9</v>
      </c>
      <c r="S870" s="32">
        <v>1980</v>
      </c>
      <c r="T870" s="99" t="s">
        <v>3418</v>
      </c>
    </row>
    <row r="871" spans="1:20" ht="15" customHeight="1">
      <c r="A871" s="31">
        <v>858</v>
      </c>
      <c r="B871" s="99" t="s">
        <v>2395</v>
      </c>
      <c r="C871" s="99" t="s">
        <v>2396</v>
      </c>
      <c r="D871" s="99" t="s">
        <v>29</v>
      </c>
      <c r="E871" s="99" t="s">
        <v>2113</v>
      </c>
      <c r="F871" s="32">
        <v>0</v>
      </c>
      <c r="G871" s="90" t="s">
        <v>2105</v>
      </c>
      <c r="H871" s="32">
        <v>0</v>
      </c>
      <c r="I871" s="87" t="s">
        <v>2105</v>
      </c>
      <c r="J871" s="32">
        <v>0</v>
      </c>
      <c r="K871" s="88" t="s">
        <v>2105</v>
      </c>
      <c r="L871" s="32">
        <v>0</v>
      </c>
      <c r="M871" s="83" t="s">
        <v>2105</v>
      </c>
      <c r="N871" s="32">
        <v>702</v>
      </c>
      <c r="O871" s="34">
        <v>0</v>
      </c>
      <c r="P871" s="34">
        <v>0</v>
      </c>
      <c r="Q871" s="32">
        <v>4000</v>
      </c>
      <c r="R871" s="99">
        <v>5.7</v>
      </c>
      <c r="S871" s="32">
        <v>0</v>
      </c>
      <c r="T871" s="99" t="s">
        <v>3418</v>
      </c>
    </row>
    <row r="872" spans="1:20" ht="15" customHeight="1">
      <c r="A872" s="31">
        <v>859</v>
      </c>
      <c r="B872" s="99" t="s">
        <v>2368</v>
      </c>
      <c r="C872" s="99" t="s">
        <v>2369</v>
      </c>
      <c r="D872" s="99" t="s">
        <v>29</v>
      </c>
      <c r="E872" s="99" t="s">
        <v>2108</v>
      </c>
      <c r="F872" s="32">
        <v>16170769488</v>
      </c>
      <c r="G872" s="90">
        <v>0.12</v>
      </c>
      <c r="H872" s="32">
        <v>474541997</v>
      </c>
      <c r="I872" s="33">
        <v>1.18</v>
      </c>
      <c r="J872" s="32">
        <v>69411292394</v>
      </c>
      <c r="K872" s="89">
        <v>0.85</v>
      </c>
      <c r="L872" s="32">
        <v>7558682450</v>
      </c>
      <c r="M872" s="83">
        <v>0.1</v>
      </c>
      <c r="N872" s="32">
        <v>377</v>
      </c>
      <c r="O872" s="34">
        <v>0.009</v>
      </c>
      <c r="P872" s="34">
        <v>0.011</v>
      </c>
      <c r="Q872" s="32">
        <v>11200</v>
      </c>
      <c r="R872" s="99">
        <v>29.7</v>
      </c>
      <c r="S872" s="32">
        <v>2407</v>
      </c>
      <c r="T872" s="99" t="s">
        <v>3418</v>
      </c>
    </row>
    <row r="873" spans="1:20" ht="15" customHeight="1">
      <c r="A873" s="31">
        <v>860</v>
      </c>
      <c r="B873" s="99" t="s">
        <v>3120</v>
      </c>
      <c r="C873" s="99" t="s">
        <v>3121</v>
      </c>
      <c r="D873" s="99" t="s">
        <v>29</v>
      </c>
      <c r="E873" s="99" t="s">
        <v>2112</v>
      </c>
      <c r="F873" s="32">
        <v>0</v>
      </c>
      <c r="G873" s="90" t="s">
        <v>2105</v>
      </c>
      <c r="H873" s="32">
        <v>0</v>
      </c>
      <c r="I873" s="89" t="s">
        <v>2105</v>
      </c>
      <c r="J873" s="32">
        <v>0</v>
      </c>
      <c r="K873" s="83" t="s">
        <v>2105</v>
      </c>
      <c r="L873" s="32">
        <v>0</v>
      </c>
      <c r="M873" s="88" t="s">
        <v>2105</v>
      </c>
      <c r="N873" s="32">
        <v>2338</v>
      </c>
      <c r="O873" s="34">
        <v>0</v>
      </c>
      <c r="P873" s="34">
        <v>0</v>
      </c>
      <c r="Q873" s="32">
        <v>15900</v>
      </c>
      <c r="R873" s="99">
        <v>6.8</v>
      </c>
      <c r="S873" s="32">
        <v>237</v>
      </c>
      <c r="T873" s="99" t="s">
        <v>3418</v>
      </c>
    </row>
    <row r="874" spans="1:20" ht="15" customHeight="1">
      <c r="A874" s="31">
        <v>861</v>
      </c>
      <c r="B874" s="99" t="s">
        <v>3314</v>
      </c>
      <c r="C874" s="99" t="s">
        <v>3315</v>
      </c>
      <c r="D874" s="99" t="s">
        <v>29</v>
      </c>
      <c r="E874" s="99" t="s">
        <v>2113</v>
      </c>
      <c r="F874" s="32">
        <v>460016423295</v>
      </c>
      <c r="G874" s="83">
        <v>0.08</v>
      </c>
      <c r="H874" s="32">
        <v>40912000477</v>
      </c>
      <c r="I874" s="89">
        <v>0.27</v>
      </c>
      <c r="J874" s="32">
        <v>2840355613607</v>
      </c>
      <c r="K874" s="89">
        <v>0.52</v>
      </c>
      <c r="L874" s="32">
        <v>171663762152</v>
      </c>
      <c r="M874" s="83">
        <v>1.42</v>
      </c>
      <c r="N874" s="32">
        <v>747</v>
      </c>
      <c r="O874" s="34">
        <v>0.02</v>
      </c>
      <c r="P874" s="34">
        <v>0.068</v>
      </c>
      <c r="Q874" s="32">
        <v>13300</v>
      </c>
      <c r="R874" s="99">
        <v>17.8</v>
      </c>
      <c r="S874" s="32">
        <v>3496238</v>
      </c>
      <c r="T874" s="99" t="s">
        <v>2065</v>
      </c>
    </row>
    <row r="875" spans="1:20" ht="15" customHeight="1">
      <c r="A875" s="31">
        <v>862</v>
      </c>
      <c r="B875" s="99" t="s">
        <v>205</v>
      </c>
      <c r="C875" s="99" t="s">
        <v>3810</v>
      </c>
      <c r="D875" s="99" t="s">
        <v>29</v>
      </c>
      <c r="E875" s="99" t="s">
        <v>2113</v>
      </c>
      <c r="F875" s="32">
        <v>0</v>
      </c>
      <c r="G875" s="90" t="s">
        <v>2105</v>
      </c>
      <c r="H875" s="32">
        <v>0</v>
      </c>
      <c r="I875" s="89" t="s">
        <v>2105</v>
      </c>
      <c r="J875" s="32">
        <v>0</v>
      </c>
      <c r="K875" s="83" t="s">
        <v>2105</v>
      </c>
      <c r="L875" s="32">
        <v>0</v>
      </c>
      <c r="M875" s="89" t="s">
        <v>2105</v>
      </c>
      <c r="N875" s="32">
        <v>8</v>
      </c>
      <c r="O875" s="34">
        <v>0</v>
      </c>
      <c r="P875" s="34">
        <v>0</v>
      </c>
      <c r="Q875" s="32">
        <v>2700</v>
      </c>
      <c r="R875" s="99">
        <v>353.6</v>
      </c>
      <c r="S875" s="32">
        <v>11455</v>
      </c>
      <c r="T875" s="99" t="s">
        <v>3418</v>
      </c>
    </row>
    <row r="876" spans="1:20" ht="15" customHeight="1">
      <c r="A876" s="31">
        <v>863</v>
      </c>
      <c r="B876" s="99" t="s">
        <v>3375</v>
      </c>
      <c r="C876" s="99" t="s">
        <v>3376</v>
      </c>
      <c r="D876" s="99" t="s">
        <v>29</v>
      </c>
      <c r="E876" s="99" t="s">
        <v>2668</v>
      </c>
      <c r="F876" s="32">
        <v>486337754690</v>
      </c>
      <c r="G876" s="90">
        <v>-0.02</v>
      </c>
      <c r="H876" s="32">
        <v>164027702</v>
      </c>
      <c r="I876" s="33">
        <v>-0.99</v>
      </c>
      <c r="J876" s="32">
        <v>2419850130481</v>
      </c>
      <c r="K876" s="33">
        <v>0.11</v>
      </c>
      <c r="L876" s="32">
        <v>46050016549</v>
      </c>
      <c r="M876" s="33">
        <v>-0.27</v>
      </c>
      <c r="N876" s="32">
        <v>1025</v>
      </c>
      <c r="O876" s="34">
        <v>0.024</v>
      </c>
      <c r="P876" s="34">
        <v>0.073</v>
      </c>
      <c r="Q876" s="32">
        <v>12500</v>
      </c>
      <c r="R876" s="99">
        <v>12.2</v>
      </c>
      <c r="S876" s="32">
        <v>441</v>
      </c>
      <c r="T876" s="99" t="s">
        <v>3418</v>
      </c>
    </row>
    <row r="877" spans="1:20" ht="15" customHeight="1">
      <c r="A877" s="31">
        <v>864</v>
      </c>
      <c r="B877" s="99" t="s">
        <v>207</v>
      </c>
      <c r="C877" s="99" t="s">
        <v>2370</v>
      </c>
      <c r="D877" s="99" t="s">
        <v>29</v>
      </c>
      <c r="E877" s="99" t="s">
        <v>2103</v>
      </c>
      <c r="F877" s="32">
        <v>3084379981</v>
      </c>
      <c r="G877" s="90">
        <v>-0.41</v>
      </c>
      <c r="H877" s="32">
        <v>-12860477234</v>
      </c>
      <c r="I877" s="123">
        <v>-75.35</v>
      </c>
      <c r="J877" s="32">
        <v>21163907553</v>
      </c>
      <c r="K877" s="87">
        <v>-0.16</v>
      </c>
      <c r="L877" s="32">
        <v>-98148828725</v>
      </c>
      <c r="M877" s="87">
        <v>-25.89</v>
      </c>
      <c r="N877" s="32">
        <v>-4000</v>
      </c>
      <c r="O877" s="86">
        <v>-5.572</v>
      </c>
      <c r="P877" s="86">
        <v>0</v>
      </c>
      <c r="Q877" s="32">
        <v>800</v>
      </c>
      <c r="R877" s="99">
        <v>-0.2</v>
      </c>
      <c r="S877" s="32">
        <v>6557</v>
      </c>
      <c r="T877" s="99" t="s">
        <v>3418</v>
      </c>
    </row>
    <row r="878" spans="1:20" ht="15" customHeight="1">
      <c r="A878" s="31">
        <v>865</v>
      </c>
      <c r="B878" s="99" t="s">
        <v>3229</v>
      </c>
      <c r="C878" s="99" t="s">
        <v>3914</v>
      </c>
      <c r="D878" s="99" t="s">
        <v>29</v>
      </c>
      <c r="E878" s="99" t="s">
        <v>2103</v>
      </c>
      <c r="F878" s="32">
        <v>0</v>
      </c>
      <c r="G878" s="90" t="s">
        <v>2105</v>
      </c>
      <c r="H878" s="32">
        <v>0</v>
      </c>
      <c r="I878" s="33" t="s">
        <v>2105</v>
      </c>
      <c r="J878" s="32">
        <v>0</v>
      </c>
      <c r="K878" s="89" t="s">
        <v>2105</v>
      </c>
      <c r="L878" s="32">
        <v>0</v>
      </c>
      <c r="M878" s="89" t="s">
        <v>2105</v>
      </c>
      <c r="N878" s="32" t="e">
        <v>#DIV/0!</v>
      </c>
      <c r="O878" s="34">
        <v>0</v>
      </c>
      <c r="P878" s="34">
        <v>0</v>
      </c>
      <c r="Q878" s="32">
        <v>0</v>
      </c>
      <c r="R878" s="99">
        <v>0</v>
      </c>
      <c r="S878" s="32">
        <v>0</v>
      </c>
      <c r="T878" s="99" t="s">
        <v>3418</v>
      </c>
    </row>
    <row r="879" spans="1:20" ht="15" customHeight="1">
      <c r="A879" s="31">
        <v>866</v>
      </c>
      <c r="B879" s="99" t="s">
        <v>3890</v>
      </c>
      <c r="C879" s="99" t="s">
        <v>3891</v>
      </c>
      <c r="D879" s="99" t="s">
        <v>29</v>
      </c>
      <c r="E879" s="99" t="s">
        <v>2209</v>
      </c>
      <c r="F879" s="32">
        <v>0</v>
      </c>
      <c r="G879" s="90" t="s">
        <v>2105</v>
      </c>
      <c r="H879" s="32">
        <v>0</v>
      </c>
      <c r="I879" s="33" t="s">
        <v>2105</v>
      </c>
      <c r="J879" s="32">
        <v>0</v>
      </c>
      <c r="K879" s="83" t="s">
        <v>2105</v>
      </c>
      <c r="L879" s="32">
        <v>0</v>
      </c>
      <c r="M879" s="87" t="s">
        <v>2105</v>
      </c>
      <c r="N879" s="32" t="e">
        <v>#DIV/0!</v>
      </c>
      <c r="O879" s="34">
        <v>0</v>
      </c>
      <c r="P879" s="34">
        <v>0</v>
      </c>
      <c r="Q879" s="32">
        <v>31000</v>
      </c>
      <c r="R879" s="99">
        <v>0</v>
      </c>
      <c r="S879" s="32">
        <v>8505</v>
      </c>
      <c r="T879" s="99" t="s">
        <v>3418</v>
      </c>
    </row>
    <row r="880" spans="1:20" ht="15" customHeight="1">
      <c r="A880" s="31">
        <v>867</v>
      </c>
      <c r="B880" s="99" t="s">
        <v>3122</v>
      </c>
      <c r="C880" s="99" t="s">
        <v>3123</v>
      </c>
      <c r="D880" s="99" t="s">
        <v>29</v>
      </c>
      <c r="E880" s="99" t="s">
        <v>2103</v>
      </c>
      <c r="F880" s="32">
        <v>0</v>
      </c>
      <c r="G880" s="90" t="s">
        <v>2105</v>
      </c>
      <c r="H880" s="32">
        <v>0</v>
      </c>
      <c r="I880" s="33" t="s">
        <v>2105</v>
      </c>
      <c r="J880" s="32">
        <v>0</v>
      </c>
      <c r="K880" s="89" t="s">
        <v>2105</v>
      </c>
      <c r="L880" s="32">
        <v>0</v>
      </c>
      <c r="M880" s="89" t="s">
        <v>2105</v>
      </c>
      <c r="N880" s="32">
        <v>3510</v>
      </c>
      <c r="O880" s="34">
        <v>0</v>
      </c>
      <c r="P880" s="34">
        <v>0</v>
      </c>
      <c r="Q880" s="32">
        <v>17900</v>
      </c>
      <c r="R880" s="99">
        <v>5.1</v>
      </c>
      <c r="S880" s="32">
        <v>3447</v>
      </c>
      <c r="T880" s="99" t="s">
        <v>3418</v>
      </c>
    </row>
    <row r="881" spans="1:20" ht="15" customHeight="1">
      <c r="A881" s="31">
        <v>868</v>
      </c>
      <c r="B881" s="99" t="s">
        <v>2910</v>
      </c>
      <c r="C881" s="99" t="s">
        <v>2911</v>
      </c>
      <c r="D881" s="99" t="s">
        <v>29</v>
      </c>
      <c r="E881" s="99" t="s">
        <v>2224</v>
      </c>
      <c r="F881" s="32">
        <v>0</v>
      </c>
      <c r="G881" s="90" t="s">
        <v>2105</v>
      </c>
      <c r="H881" s="32">
        <v>0</v>
      </c>
      <c r="I881" s="33" t="s">
        <v>2105</v>
      </c>
      <c r="J881" s="32">
        <v>0</v>
      </c>
      <c r="K881" s="33" t="s">
        <v>2105</v>
      </c>
      <c r="L881" s="32">
        <v>0</v>
      </c>
      <c r="M881" s="33" t="s">
        <v>2105</v>
      </c>
      <c r="N881" s="32" t="e">
        <v>#DIV/0!</v>
      </c>
      <c r="O881" s="34">
        <v>0</v>
      </c>
      <c r="P881" s="34">
        <v>0</v>
      </c>
      <c r="Q881" s="32">
        <v>0</v>
      </c>
      <c r="R881" s="99">
        <v>0</v>
      </c>
      <c r="S881" s="32">
        <v>0</v>
      </c>
      <c r="T881" s="99" t="s">
        <v>3418</v>
      </c>
    </row>
    <row r="882" spans="1:20" ht="15" customHeight="1">
      <c r="A882" s="31">
        <v>869</v>
      </c>
      <c r="B882" s="99" t="s">
        <v>2918</v>
      </c>
      <c r="C882" s="99" t="s">
        <v>2919</v>
      </c>
      <c r="D882" s="99" t="s">
        <v>29</v>
      </c>
      <c r="E882" s="99" t="s">
        <v>2147</v>
      </c>
      <c r="F882" s="32">
        <v>768567757058</v>
      </c>
      <c r="G882" s="90">
        <v>-0.06</v>
      </c>
      <c r="H882" s="32">
        <v>13743400724</v>
      </c>
      <c r="I882" s="33">
        <v>-0.46</v>
      </c>
      <c r="J882" s="32">
        <v>2080781151694</v>
      </c>
      <c r="K882" s="33">
        <v>-0.34</v>
      </c>
      <c r="L882" s="32">
        <v>-3836519999</v>
      </c>
      <c r="M882" s="33">
        <v>-1.01</v>
      </c>
      <c r="N882" s="32">
        <v>-89</v>
      </c>
      <c r="O882" s="34">
        <v>-0.002</v>
      </c>
      <c r="P882" s="34">
        <v>-0.008</v>
      </c>
      <c r="Q882" s="32">
        <v>6900</v>
      </c>
      <c r="R882" s="99">
        <v>-77.4</v>
      </c>
      <c r="S882" s="32">
        <v>632</v>
      </c>
      <c r="T882" s="99" t="s">
        <v>3418</v>
      </c>
    </row>
    <row r="883" spans="1:20" ht="15" customHeight="1">
      <c r="A883" s="31">
        <v>870</v>
      </c>
      <c r="B883" s="99" t="s">
        <v>2378</v>
      </c>
      <c r="C883" s="99" t="s">
        <v>2379</v>
      </c>
      <c r="D883" s="99" t="s">
        <v>29</v>
      </c>
      <c r="E883" s="99" t="s">
        <v>2118</v>
      </c>
      <c r="F883" s="32">
        <v>0</v>
      </c>
      <c r="G883" s="90" t="s">
        <v>2105</v>
      </c>
      <c r="H883" s="32">
        <v>0</v>
      </c>
      <c r="I883" s="89" t="s">
        <v>2105</v>
      </c>
      <c r="J883" s="32">
        <v>0</v>
      </c>
      <c r="K883" s="89" t="s">
        <v>2105</v>
      </c>
      <c r="L883" s="32">
        <v>0</v>
      </c>
      <c r="M883" s="89" t="s">
        <v>2105</v>
      </c>
      <c r="N883" s="32" t="e">
        <v>#DIV/0!</v>
      </c>
      <c r="O883" s="34">
        <v>0</v>
      </c>
      <c r="P883" s="34">
        <v>0</v>
      </c>
      <c r="Q883" s="32">
        <v>36400</v>
      </c>
      <c r="R883" s="99">
        <v>0</v>
      </c>
      <c r="S883" s="32">
        <v>19161</v>
      </c>
      <c r="T883" s="99" t="s">
        <v>3418</v>
      </c>
    </row>
    <row r="884" spans="1:20" ht="15" customHeight="1">
      <c r="A884" s="31">
        <v>871</v>
      </c>
      <c r="B884" s="99" t="s">
        <v>3448</v>
      </c>
      <c r="C884" s="99" t="s">
        <v>3449</v>
      </c>
      <c r="D884" s="99" t="s">
        <v>29</v>
      </c>
      <c r="E884" s="99" t="s">
        <v>2752</v>
      </c>
      <c r="F884" s="32">
        <v>190748763505</v>
      </c>
      <c r="G884" s="89">
        <v>-0.01</v>
      </c>
      <c r="H884" s="32">
        <v>18416369943</v>
      </c>
      <c r="I884" s="89">
        <v>-0.26</v>
      </c>
      <c r="J884" s="32">
        <v>838814681358</v>
      </c>
      <c r="K884" s="88">
        <v>0.26</v>
      </c>
      <c r="L884" s="32">
        <v>98477245773</v>
      </c>
      <c r="M884" s="88">
        <v>0.34</v>
      </c>
      <c r="N884" s="32" t="e">
        <v>#DIV/0!</v>
      </c>
      <c r="O884" s="34">
        <v>0.159</v>
      </c>
      <c r="P884" s="34">
        <v>0.197</v>
      </c>
      <c r="Q884" s="32">
        <v>0</v>
      </c>
      <c r="R884" s="99">
        <v>0</v>
      </c>
      <c r="S884" s="32">
        <v>0</v>
      </c>
      <c r="T884" s="99" t="s">
        <v>3418</v>
      </c>
    </row>
    <row r="885" spans="1:20" ht="15" customHeight="1">
      <c r="A885" s="31">
        <v>872</v>
      </c>
      <c r="B885" s="99" t="s">
        <v>2402</v>
      </c>
      <c r="C885" s="99" t="s">
        <v>2403</v>
      </c>
      <c r="D885" s="99" t="s">
        <v>29</v>
      </c>
      <c r="E885" s="99" t="s">
        <v>2113</v>
      </c>
      <c r="F885" s="32">
        <v>545808584769</v>
      </c>
      <c r="G885" s="90">
        <v>-0.54</v>
      </c>
      <c r="H885" s="32">
        <v>8311751782</v>
      </c>
      <c r="I885" s="33">
        <v>-0.5</v>
      </c>
      <c r="J885" s="32">
        <v>6002032718479</v>
      </c>
      <c r="K885" s="89">
        <v>0.08</v>
      </c>
      <c r="L885" s="32">
        <v>175589865941</v>
      </c>
      <c r="M885" s="89">
        <v>-0.71</v>
      </c>
      <c r="N885" s="32">
        <v>610</v>
      </c>
      <c r="O885" s="34">
        <v>0.013</v>
      </c>
      <c r="P885" s="34">
        <v>0.049</v>
      </c>
      <c r="Q885" s="32">
        <v>10500</v>
      </c>
      <c r="R885" s="99">
        <v>17.2</v>
      </c>
      <c r="S885" s="32">
        <v>1803</v>
      </c>
      <c r="T885" s="99" t="s">
        <v>3418</v>
      </c>
    </row>
    <row r="886" spans="1:20" ht="15" customHeight="1">
      <c r="A886" s="31">
        <v>873</v>
      </c>
      <c r="B886" s="99" t="s">
        <v>2545</v>
      </c>
      <c r="C886" s="99" t="s">
        <v>2546</v>
      </c>
      <c r="D886" s="99" t="s">
        <v>29</v>
      </c>
      <c r="E886" s="99" t="s">
        <v>2113</v>
      </c>
      <c r="F886" s="32">
        <v>167166298967</v>
      </c>
      <c r="G886" s="90">
        <v>7.38</v>
      </c>
      <c r="H886" s="32">
        <v>2183786597</v>
      </c>
      <c r="I886" s="33">
        <v>1.68</v>
      </c>
      <c r="J886" s="32">
        <v>773622442167</v>
      </c>
      <c r="K886" s="33">
        <v>4.12</v>
      </c>
      <c r="L886" s="32">
        <v>20312404184</v>
      </c>
      <c r="M886" s="33">
        <v>0.12</v>
      </c>
      <c r="N886" s="32">
        <v>261</v>
      </c>
      <c r="O886" s="34">
        <v>0.011</v>
      </c>
      <c r="P886" s="34">
        <v>0.02</v>
      </c>
      <c r="Q886" s="32">
        <v>20500</v>
      </c>
      <c r="R886" s="99">
        <v>78.4</v>
      </c>
      <c r="S886" s="32">
        <v>0</v>
      </c>
      <c r="T886" s="99" t="s">
        <v>3418</v>
      </c>
    </row>
    <row r="887" spans="1:20" ht="15" customHeight="1">
      <c r="A887" s="31">
        <v>874</v>
      </c>
      <c r="B887" s="99" t="s">
        <v>3450</v>
      </c>
      <c r="C887" s="99" t="s">
        <v>3828</v>
      </c>
      <c r="D887" s="99" t="s">
        <v>29</v>
      </c>
      <c r="E887" s="99" t="s">
        <v>2103</v>
      </c>
      <c r="F887" s="32">
        <v>270525417946</v>
      </c>
      <c r="G887" s="90">
        <v>-0.4</v>
      </c>
      <c r="H887" s="32">
        <v>3248984196</v>
      </c>
      <c r="I887" s="89">
        <v>-0.88</v>
      </c>
      <c r="J887" s="32">
        <v>1132883951147</v>
      </c>
      <c r="K887" s="88">
        <v>-0.05</v>
      </c>
      <c r="L887" s="32">
        <v>27818645391</v>
      </c>
      <c r="M887" s="125">
        <v>-0.35</v>
      </c>
      <c r="N887" s="32">
        <v>2014</v>
      </c>
      <c r="O887" s="34">
        <v>0.027</v>
      </c>
      <c r="P887" s="34">
        <v>0.106</v>
      </c>
      <c r="Q887" s="32">
        <v>14100</v>
      </c>
      <c r="R887" s="99">
        <v>7</v>
      </c>
      <c r="S887" s="32">
        <v>536</v>
      </c>
      <c r="T887" s="99" t="s">
        <v>3418</v>
      </c>
    </row>
    <row r="888" spans="1:20" ht="15" customHeight="1">
      <c r="A888" s="31">
        <v>875</v>
      </c>
      <c r="B888" s="99" t="s">
        <v>3892</v>
      </c>
      <c r="C888" s="99" t="s">
        <v>3893</v>
      </c>
      <c r="D888" s="99" t="s">
        <v>29</v>
      </c>
      <c r="E888" s="99" t="s">
        <v>2113</v>
      </c>
      <c r="F888" s="32">
        <v>0</v>
      </c>
      <c r="G888" s="90" t="s">
        <v>2105</v>
      </c>
      <c r="H888" s="32">
        <v>0</v>
      </c>
      <c r="I888" s="33" t="s">
        <v>2105</v>
      </c>
      <c r="J888" s="32">
        <v>0</v>
      </c>
      <c r="K888" s="87" t="s">
        <v>2105</v>
      </c>
      <c r="L888" s="32">
        <v>0</v>
      </c>
      <c r="M888" s="87" t="s">
        <v>2105</v>
      </c>
      <c r="N888" s="32" t="e">
        <v>#DIV/0!</v>
      </c>
      <c r="O888" s="34">
        <v>0</v>
      </c>
      <c r="P888" s="34">
        <v>0</v>
      </c>
      <c r="Q888" s="32">
        <v>0</v>
      </c>
      <c r="R888" s="99">
        <v>0</v>
      </c>
      <c r="S888" s="32">
        <v>0</v>
      </c>
      <c r="T888" s="99" t="s">
        <v>3418</v>
      </c>
    </row>
    <row r="889" spans="1:20" ht="15" customHeight="1">
      <c r="A889" s="31">
        <v>876</v>
      </c>
      <c r="B889" s="99" t="s">
        <v>223</v>
      </c>
      <c r="C889" s="99" t="s">
        <v>224</v>
      </c>
      <c r="D889" s="99" t="s">
        <v>29</v>
      </c>
      <c r="E889" s="99" t="s">
        <v>2166</v>
      </c>
      <c r="F889" s="32">
        <v>0</v>
      </c>
      <c r="G889" s="83" t="s">
        <v>2105</v>
      </c>
      <c r="H889" s="32">
        <v>0</v>
      </c>
      <c r="I889" s="88" t="s">
        <v>2105</v>
      </c>
      <c r="J889" s="32">
        <v>0</v>
      </c>
      <c r="K889" s="87" t="s">
        <v>2105</v>
      </c>
      <c r="L889" s="32">
        <v>0</v>
      </c>
      <c r="M889" s="126" t="s">
        <v>2105</v>
      </c>
      <c r="N889" s="32">
        <v>8544</v>
      </c>
      <c r="O889" s="34">
        <v>0</v>
      </c>
      <c r="P889" s="34">
        <v>0</v>
      </c>
      <c r="Q889" s="32">
        <v>48700</v>
      </c>
      <c r="R889" s="99">
        <v>5.7</v>
      </c>
      <c r="S889" s="32">
        <v>237</v>
      </c>
      <c r="T889" s="99" t="s">
        <v>3418</v>
      </c>
    </row>
    <row r="890" spans="1:20" ht="15" customHeight="1">
      <c r="A890" s="31">
        <v>877</v>
      </c>
      <c r="B890" s="99" t="s">
        <v>2526</v>
      </c>
      <c r="C890" s="99" t="s">
        <v>2527</v>
      </c>
      <c r="D890" s="99" t="s">
        <v>29</v>
      </c>
      <c r="E890" s="99" t="s">
        <v>3495</v>
      </c>
      <c r="F890" s="32">
        <v>0</v>
      </c>
      <c r="G890" s="90" t="s">
        <v>2105</v>
      </c>
      <c r="H890" s="32">
        <v>0</v>
      </c>
      <c r="I890" s="33" t="s">
        <v>2105</v>
      </c>
      <c r="J890" s="32">
        <v>0</v>
      </c>
      <c r="K890" s="87" t="s">
        <v>2105</v>
      </c>
      <c r="L890" s="32">
        <v>0</v>
      </c>
      <c r="M890" s="88" t="s">
        <v>2105</v>
      </c>
      <c r="N890" s="32">
        <v>-919</v>
      </c>
      <c r="O890" s="34">
        <v>0</v>
      </c>
      <c r="P890" s="34">
        <v>0</v>
      </c>
      <c r="Q890" s="32">
        <v>10200</v>
      </c>
      <c r="R890" s="99">
        <v>-11.1</v>
      </c>
      <c r="S890" s="32">
        <v>500</v>
      </c>
      <c r="T890" s="99" t="s">
        <v>3418</v>
      </c>
    </row>
    <row r="891" spans="1:20" ht="15" customHeight="1">
      <c r="A891" s="31">
        <v>878</v>
      </c>
      <c r="B891" s="99" t="s">
        <v>3935</v>
      </c>
      <c r="C891" s="99" t="s">
        <v>3936</v>
      </c>
      <c r="D891" s="99" t="s">
        <v>29</v>
      </c>
      <c r="E891" s="99" t="s">
        <v>2152</v>
      </c>
      <c r="F891" s="32">
        <v>0</v>
      </c>
      <c r="G891" s="90" t="s">
        <v>2105</v>
      </c>
      <c r="H891" s="32">
        <v>0</v>
      </c>
      <c r="I891" s="88" t="s">
        <v>2105</v>
      </c>
      <c r="J891" s="32">
        <v>0</v>
      </c>
      <c r="K891" s="83" t="s">
        <v>2105</v>
      </c>
      <c r="L891" s="32">
        <v>0</v>
      </c>
      <c r="M891" s="83" t="s">
        <v>2105</v>
      </c>
      <c r="N891" s="32" t="e">
        <v>#DIV/0!</v>
      </c>
      <c r="O891" s="34">
        <v>0</v>
      </c>
      <c r="P891" s="34">
        <v>0</v>
      </c>
      <c r="Q891" s="32">
        <v>0</v>
      </c>
      <c r="R891" s="99">
        <v>0</v>
      </c>
      <c r="S891" s="32">
        <v>0</v>
      </c>
      <c r="T891" s="99" t="s">
        <v>3418</v>
      </c>
    </row>
    <row r="892" spans="1:20" ht="15" customHeight="1">
      <c r="A892" s="31">
        <v>879</v>
      </c>
      <c r="B892" s="99" t="s">
        <v>2371</v>
      </c>
      <c r="C892" s="99" t="s">
        <v>2372</v>
      </c>
      <c r="D892" s="99" t="s">
        <v>29</v>
      </c>
      <c r="E892" s="99" t="s">
        <v>2161</v>
      </c>
      <c r="F892" s="32">
        <v>35338247268</v>
      </c>
      <c r="G892" s="89">
        <v>0.49</v>
      </c>
      <c r="H892" s="32">
        <v>56658477</v>
      </c>
      <c r="I892" s="33">
        <v>7.87</v>
      </c>
      <c r="J892" s="32">
        <v>141310533579</v>
      </c>
      <c r="K892" s="89">
        <v>0.2</v>
      </c>
      <c r="L892" s="32">
        <v>1051782489</v>
      </c>
      <c r="M892" s="88">
        <v>-0.48</v>
      </c>
      <c r="N892" s="32">
        <v>38</v>
      </c>
      <c r="O892" s="34">
        <v>0.003</v>
      </c>
      <c r="P892" s="34">
        <v>0.004</v>
      </c>
      <c r="Q892" s="32">
        <v>9700</v>
      </c>
      <c r="R892" s="99">
        <v>253.9</v>
      </c>
      <c r="S892" s="32">
        <v>32</v>
      </c>
      <c r="T892" s="99" t="s">
        <v>3418</v>
      </c>
    </row>
    <row r="893" spans="1:20" ht="15" customHeight="1">
      <c r="A893" s="31">
        <v>880</v>
      </c>
      <c r="B893" s="99" t="s">
        <v>2804</v>
      </c>
      <c r="C893" s="99" t="s">
        <v>2805</v>
      </c>
      <c r="D893" s="99" t="s">
        <v>29</v>
      </c>
      <c r="E893" s="99" t="s">
        <v>2113</v>
      </c>
      <c r="F893" s="32">
        <v>0</v>
      </c>
      <c r="G893" s="90" t="s">
        <v>2105</v>
      </c>
      <c r="H893" s="32">
        <v>0</v>
      </c>
      <c r="I893" s="89" t="s">
        <v>2105</v>
      </c>
      <c r="J893" s="32">
        <v>0</v>
      </c>
      <c r="K893" s="88" t="s">
        <v>2105</v>
      </c>
      <c r="L893" s="32">
        <v>0</v>
      </c>
      <c r="M893" s="83" t="s">
        <v>2105</v>
      </c>
      <c r="N893" s="32">
        <v>5356</v>
      </c>
      <c r="O893" s="34">
        <v>0</v>
      </c>
      <c r="P893" s="34">
        <v>0</v>
      </c>
      <c r="Q893" s="32">
        <v>24100</v>
      </c>
      <c r="R893" s="99">
        <v>4.5</v>
      </c>
      <c r="S893" s="32">
        <v>0</v>
      </c>
      <c r="T893" s="99" t="s">
        <v>3418</v>
      </c>
    </row>
    <row r="894" spans="1:20" ht="15" customHeight="1">
      <c r="A894" s="31">
        <v>881</v>
      </c>
      <c r="B894" s="99" t="s">
        <v>2381</v>
      </c>
      <c r="C894" s="99" t="s">
        <v>2382</v>
      </c>
      <c r="D894" s="99" t="s">
        <v>29</v>
      </c>
      <c r="E894" s="99" t="s">
        <v>2219</v>
      </c>
      <c r="F894" s="32">
        <v>0</v>
      </c>
      <c r="G894" s="83" t="s">
        <v>2105</v>
      </c>
      <c r="H894" s="32">
        <v>0</v>
      </c>
      <c r="I894" s="89" t="s">
        <v>2105</v>
      </c>
      <c r="J894" s="32">
        <v>0</v>
      </c>
      <c r="K894" s="83" t="s">
        <v>2105</v>
      </c>
      <c r="L894" s="32">
        <v>0</v>
      </c>
      <c r="M894" s="83" t="s">
        <v>2105</v>
      </c>
      <c r="N894" s="32">
        <v>1222</v>
      </c>
      <c r="O894" s="34">
        <v>0</v>
      </c>
      <c r="P894" s="34">
        <v>0</v>
      </c>
      <c r="Q894" s="32">
        <v>3300</v>
      </c>
      <c r="R894" s="99">
        <v>2.7</v>
      </c>
      <c r="S894" s="32">
        <v>0</v>
      </c>
      <c r="T894" s="99" t="s">
        <v>3418</v>
      </c>
    </row>
    <row r="895" spans="1:20" ht="15" customHeight="1">
      <c r="A895" s="31">
        <v>882</v>
      </c>
      <c r="B895" s="99" t="s">
        <v>229</v>
      </c>
      <c r="C895" s="99" t="s">
        <v>2380</v>
      </c>
      <c r="D895" s="99" t="s">
        <v>29</v>
      </c>
      <c r="E895" s="99" t="s">
        <v>2353</v>
      </c>
      <c r="F895" s="32">
        <v>0</v>
      </c>
      <c r="G895" s="90" t="s">
        <v>2105</v>
      </c>
      <c r="H895" s="32">
        <v>0</v>
      </c>
      <c r="I895" s="83" t="s">
        <v>2105</v>
      </c>
      <c r="J895" s="32">
        <v>0</v>
      </c>
      <c r="K895" s="89" t="s">
        <v>2105</v>
      </c>
      <c r="L895" s="32">
        <v>0</v>
      </c>
      <c r="M895" s="83" t="s">
        <v>2105</v>
      </c>
      <c r="N895" s="32">
        <v>1857</v>
      </c>
      <c r="O895" s="34">
        <v>0</v>
      </c>
      <c r="P895" s="34">
        <v>0</v>
      </c>
      <c r="Q895" s="32">
        <v>2600</v>
      </c>
      <c r="R895" s="99">
        <v>1.4</v>
      </c>
      <c r="S895" s="32">
        <v>0</v>
      </c>
      <c r="T895" s="99" t="s">
        <v>3418</v>
      </c>
    </row>
    <row r="896" spans="1:20" ht="15" customHeight="1">
      <c r="A896" s="31">
        <v>883</v>
      </c>
      <c r="B896" s="99" t="s">
        <v>231</v>
      </c>
      <c r="C896" s="99" t="s">
        <v>232</v>
      </c>
      <c r="D896" s="99" t="s">
        <v>29</v>
      </c>
      <c r="E896" s="99" t="s">
        <v>2113</v>
      </c>
      <c r="F896" s="32">
        <v>5337800026</v>
      </c>
      <c r="G896" s="90">
        <v>4.58</v>
      </c>
      <c r="H896" s="32">
        <v>913132255</v>
      </c>
      <c r="I896" s="33">
        <v>0.12</v>
      </c>
      <c r="J896" s="32">
        <v>17759321621</v>
      </c>
      <c r="K896" s="33">
        <v>2.51</v>
      </c>
      <c r="L896" s="32">
        <v>-19544188448</v>
      </c>
      <c r="M896" s="33">
        <v>0.19</v>
      </c>
      <c r="N896" s="32">
        <v>-600</v>
      </c>
      <c r="O896" s="34">
        <v>-0.077</v>
      </c>
      <c r="P896" s="34">
        <v>-0.087</v>
      </c>
      <c r="Q896" s="32">
        <v>900</v>
      </c>
      <c r="R896" s="99">
        <v>-1.5</v>
      </c>
      <c r="S896" s="32">
        <v>72588</v>
      </c>
      <c r="T896" s="99" t="s">
        <v>2061</v>
      </c>
    </row>
    <row r="897" spans="1:20" ht="15" customHeight="1">
      <c r="A897" s="31">
        <v>884</v>
      </c>
      <c r="B897" s="99" t="s">
        <v>3038</v>
      </c>
      <c r="C897" s="99" t="s">
        <v>3039</v>
      </c>
      <c r="D897" s="99" t="s">
        <v>29</v>
      </c>
      <c r="E897" s="99" t="s">
        <v>2140</v>
      </c>
      <c r="F897" s="32">
        <v>647785703437</v>
      </c>
      <c r="G897" s="90">
        <v>0.13</v>
      </c>
      <c r="H897" s="32">
        <v>4086551071</v>
      </c>
      <c r="I897" s="83">
        <v>0</v>
      </c>
      <c r="J897" s="32">
        <v>3121068507121</v>
      </c>
      <c r="K897" s="88">
        <v>0.25</v>
      </c>
      <c r="L897" s="32">
        <v>23173870836</v>
      </c>
      <c r="M897" s="83">
        <v>0.09</v>
      </c>
      <c r="N897" s="32">
        <v>1264</v>
      </c>
      <c r="O897" s="34">
        <v>0.011</v>
      </c>
      <c r="P897" s="34">
        <v>0.111</v>
      </c>
      <c r="Q897" s="32">
        <v>11500</v>
      </c>
      <c r="R897" s="99">
        <v>9.1</v>
      </c>
      <c r="S897" s="32">
        <v>984</v>
      </c>
      <c r="T897" s="99" t="s">
        <v>3418</v>
      </c>
    </row>
    <row r="898" spans="1:20" ht="15" customHeight="1">
      <c r="A898" s="31">
        <v>885</v>
      </c>
      <c r="B898" s="99" t="s">
        <v>2443</v>
      </c>
      <c r="C898" s="99" t="s">
        <v>3829</v>
      </c>
      <c r="D898" s="99" t="s">
        <v>29</v>
      </c>
      <c r="E898" s="99" t="s">
        <v>2121</v>
      </c>
      <c r="F898" s="32">
        <v>0</v>
      </c>
      <c r="G898" s="90" t="s">
        <v>2105</v>
      </c>
      <c r="H898" s="32">
        <v>0</v>
      </c>
      <c r="I898" s="83" t="s">
        <v>2105</v>
      </c>
      <c r="J898" s="32">
        <v>0</v>
      </c>
      <c r="K898" s="83" t="s">
        <v>2105</v>
      </c>
      <c r="L898" s="32">
        <v>0</v>
      </c>
      <c r="M898" s="83" t="s">
        <v>2105</v>
      </c>
      <c r="N898" s="32">
        <v>201</v>
      </c>
      <c r="O898" s="34">
        <v>0</v>
      </c>
      <c r="P898" s="34">
        <v>0</v>
      </c>
      <c r="Q898" s="32">
        <v>6500</v>
      </c>
      <c r="R898" s="99">
        <v>32.4</v>
      </c>
      <c r="S898" s="32">
        <v>163</v>
      </c>
      <c r="T898" s="99" t="s">
        <v>3418</v>
      </c>
    </row>
    <row r="899" spans="1:20" ht="15" customHeight="1">
      <c r="A899" s="31">
        <v>886</v>
      </c>
      <c r="B899" s="99" t="s">
        <v>2391</v>
      </c>
      <c r="C899" s="99" t="s">
        <v>2392</v>
      </c>
      <c r="D899" s="99" t="s">
        <v>29</v>
      </c>
      <c r="E899" s="99" t="s">
        <v>2113</v>
      </c>
      <c r="F899" s="32">
        <v>0</v>
      </c>
      <c r="G899" s="90" t="s">
        <v>2105</v>
      </c>
      <c r="H899" s="32">
        <v>0</v>
      </c>
      <c r="I899" s="33" t="s">
        <v>2105</v>
      </c>
      <c r="J899" s="32">
        <v>0</v>
      </c>
      <c r="K899" s="88" t="s">
        <v>2105</v>
      </c>
      <c r="L899" s="32">
        <v>0</v>
      </c>
      <c r="M899" s="83" t="s">
        <v>2105</v>
      </c>
      <c r="N899" s="32">
        <v>296</v>
      </c>
      <c r="O899" s="34">
        <v>0</v>
      </c>
      <c r="P899" s="34">
        <v>0</v>
      </c>
      <c r="Q899" s="32">
        <v>9000</v>
      </c>
      <c r="R899" s="99">
        <v>30.4</v>
      </c>
      <c r="S899" s="32">
        <v>0</v>
      </c>
      <c r="T899" s="99" t="s">
        <v>3418</v>
      </c>
    </row>
    <row r="900" spans="1:20" ht="15" customHeight="1">
      <c r="A900" s="31">
        <v>887</v>
      </c>
      <c r="B900" s="99" t="s">
        <v>2393</v>
      </c>
      <c r="C900" s="99" t="s">
        <v>2394</v>
      </c>
      <c r="D900" s="99" t="s">
        <v>29</v>
      </c>
      <c r="E900" s="99" t="s">
        <v>2113</v>
      </c>
      <c r="F900" s="32">
        <v>0</v>
      </c>
      <c r="G900" s="90" t="s">
        <v>2105</v>
      </c>
      <c r="H900" s="32">
        <v>0</v>
      </c>
      <c r="I900" s="89" t="s">
        <v>2105</v>
      </c>
      <c r="J900" s="32">
        <v>0</v>
      </c>
      <c r="K900" s="83" t="s">
        <v>2105</v>
      </c>
      <c r="L900" s="32">
        <v>0</v>
      </c>
      <c r="M900" s="89" t="s">
        <v>2105</v>
      </c>
      <c r="N900" s="32">
        <v>25</v>
      </c>
      <c r="O900" s="34">
        <v>0</v>
      </c>
      <c r="P900" s="34">
        <v>0</v>
      </c>
      <c r="Q900" s="32">
        <v>2000</v>
      </c>
      <c r="R900" s="99">
        <v>79.9</v>
      </c>
      <c r="S900" s="32">
        <v>5</v>
      </c>
      <c r="T900" s="99" t="s">
        <v>3418</v>
      </c>
    </row>
    <row r="901" spans="1:20" ht="15" customHeight="1">
      <c r="A901" s="31">
        <v>888</v>
      </c>
      <c r="B901" s="99" t="s">
        <v>3175</v>
      </c>
      <c r="C901" s="99" t="s">
        <v>3176</v>
      </c>
      <c r="D901" s="99" t="s">
        <v>29</v>
      </c>
      <c r="E901" s="99" t="s">
        <v>3501</v>
      </c>
      <c r="F901" s="32">
        <v>27376038314</v>
      </c>
      <c r="G901" s="90" t="s">
        <v>2105</v>
      </c>
      <c r="H901" s="32">
        <v>7759302</v>
      </c>
      <c r="I901" s="33" t="s">
        <v>2105</v>
      </c>
      <c r="J901" s="32">
        <v>146915120028</v>
      </c>
      <c r="K901" s="89">
        <v>4.5</v>
      </c>
      <c r="L901" s="32">
        <v>-1174699001</v>
      </c>
      <c r="M901" s="89">
        <v>-4.61</v>
      </c>
      <c r="N901" s="32">
        <v>0</v>
      </c>
      <c r="O901" s="34">
        <v>0</v>
      </c>
      <c r="P901" s="34">
        <v>0</v>
      </c>
      <c r="Q901" s="32">
        <v>3800</v>
      </c>
      <c r="R901" s="99">
        <v>58723.7</v>
      </c>
      <c r="S901" s="32">
        <v>180896</v>
      </c>
      <c r="T901" s="99" t="s">
        <v>3418</v>
      </c>
    </row>
    <row r="902" spans="1:20" ht="15" customHeight="1">
      <c r="A902" s="31">
        <v>889</v>
      </c>
      <c r="B902" s="99" t="s">
        <v>3640</v>
      </c>
      <c r="C902" s="99" t="s">
        <v>3641</v>
      </c>
      <c r="D902" s="99" t="s">
        <v>29</v>
      </c>
      <c r="E902" s="99" t="s">
        <v>2209</v>
      </c>
      <c r="F902" s="32">
        <v>0</v>
      </c>
      <c r="G902" s="83" t="s">
        <v>2105</v>
      </c>
      <c r="H902" s="32">
        <v>0</v>
      </c>
      <c r="I902" s="33" t="s">
        <v>2105</v>
      </c>
      <c r="J902" s="32">
        <v>0</v>
      </c>
      <c r="K902" s="89" t="s">
        <v>2105</v>
      </c>
      <c r="L902" s="32">
        <v>0</v>
      </c>
      <c r="M902" s="88" t="s">
        <v>2105</v>
      </c>
      <c r="N902" s="32">
        <v>-422</v>
      </c>
      <c r="O902" s="34">
        <v>0</v>
      </c>
      <c r="P902" s="34">
        <v>0</v>
      </c>
      <c r="Q902" s="32">
        <v>8100</v>
      </c>
      <c r="R902" s="99">
        <v>-19.2</v>
      </c>
      <c r="S902" s="32">
        <v>884</v>
      </c>
      <c r="T902" s="99" t="s">
        <v>3418</v>
      </c>
    </row>
    <row r="903" spans="1:20" ht="15" customHeight="1">
      <c r="A903" s="31">
        <v>890</v>
      </c>
      <c r="B903" s="99" t="s">
        <v>3377</v>
      </c>
      <c r="C903" s="99" t="s">
        <v>3378</v>
      </c>
      <c r="D903" s="99" t="s">
        <v>29</v>
      </c>
      <c r="E903" s="99" t="s">
        <v>2198</v>
      </c>
      <c r="F903" s="32">
        <v>114849117025</v>
      </c>
      <c r="G903" s="89">
        <v>0.24</v>
      </c>
      <c r="H903" s="32">
        <v>1399396894</v>
      </c>
      <c r="I903" s="33">
        <v>3.51</v>
      </c>
      <c r="J903" s="32">
        <v>472564826102</v>
      </c>
      <c r="K903" s="33">
        <v>0.38</v>
      </c>
      <c r="L903" s="32">
        <v>2290764612</v>
      </c>
      <c r="M903" s="33">
        <v>-0.54</v>
      </c>
      <c r="N903" s="32">
        <v>181</v>
      </c>
      <c r="O903" s="34">
        <v>0.011</v>
      </c>
      <c r="P903" s="34">
        <v>0.017</v>
      </c>
      <c r="Q903" s="32">
        <v>24900</v>
      </c>
      <c r="R903" s="99">
        <v>137.5</v>
      </c>
      <c r="S903" s="32">
        <v>888</v>
      </c>
      <c r="T903" s="99" t="s">
        <v>3418</v>
      </c>
    </row>
    <row r="904" spans="1:20" ht="15" customHeight="1">
      <c r="A904" s="31">
        <v>891</v>
      </c>
      <c r="B904" s="99" t="s">
        <v>3451</v>
      </c>
      <c r="C904" s="99" t="s">
        <v>3452</v>
      </c>
      <c r="D904" s="99" t="s">
        <v>29</v>
      </c>
      <c r="E904" s="99" t="s">
        <v>2110</v>
      </c>
      <c r="F904" s="32">
        <v>0</v>
      </c>
      <c r="G904" s="89" t="s">
        <v>2105</v>
      </c>
      <c r="H904" s="32">
        <v>0</v>
      </c>
      <c r="I904" s="89" t="s">
        <v>2105</v>
      </c>
      <c r="J904" s="32">
        <v>0</v>
      </c>
      <c r="K904" s="89" t="s">
        <v>2105</v>
      </c>
      <c r="L904" s="32">
        <v>0</v>
      </c>
      <c r="M904" s="87" t="s">
        <v>2105</v>
      </c>
      <c r="N904" s="32" t="e">
        <v>#DIV/0!</v>
      </c>
      <c r="O904" s="34">
        <v>0</v>
      </c>
      <c r="P904" s="34">
        <v>0</v>
      </c>
      <c r="Q904" s="32">
        <v>0</v>
      </c>
      <c r="R904" s="99">
        <v>0</v>
      </c>
      <c r="S904" s="32">
        <v>0</v>
      </c>
      <c r="T904" s="99" t="s">
        <v>3418</v>
      </c>
    </row>
    <row r="905" spans="1:20" ht="15" customHeight="1">
      <c r="A905" s="31">
        <v>892</v>
      </c>
      <c r="B905" s="99" t="s">
        <v>2851</v>
      </c>
      <c r="C905" s="99" t="s">
        <v>3768</v>
      </c>
      <c r="D905" s="99" t="s">
        <v>29</v>
      </c>
      <c r="E905" s="99" t="s">
        <v>2121</v>
      </c>
      <c r="F905" s="32">
        <v>0</v>
      </c>
      <c r="G905" s="90" t="s">
        <v>2105</v>
      </c>
      <c r="H905" s="32">
        <v>0</v>
      </c>
      <c r="I905" s="33" t="s">
        <v>2105</v>
      </c>
      <c r="J905" s="32">
        <v>0</v>
      </c>
      <c r="K905" s="33" t="s">
        <v>2105</v>
      </c>
      <c r="L905" s="32">
        <v>0</v>
      </c>
      <c r="M905" s="33" t="s">
        <v>2105</v>
      </c>
      <c r="N905" s="32">
        <v>-373</v>
      </c>
      <c r="O905" s="34">
        <v>0</v>
      </c>
      <c r="P905" s="34">
        <v>0</v>
      </c>
      <c r="Q905" s="32">
        <v>2500</v>
      </c>
      <c r="R905" s="99">
        <v>-6.7</v>
      </c>
      <c r="S905" s="32">
        <v>3537</v>
      </c>
      <c r="T905" s="99" t="s">
        <v>3418</v>
      </c>
    </row>
    <row r="906" spans="1:20" ht="15" customHeight="1">
      <c r="A906" s="31">
        <v>893</v>
      </c>
      <c r="B906" s="99" t="s">
        <v>2385</v>
      </c>
      <c r="C906" s="99" t="s">
        <v>2386</v>
      </c>
      <c r="D906" s="99" t="s">
        <v>29</v>
      </c>
      <c r="E906" s="99" t="s">
        <v>2113</v>
      </c>
      <c r="F906" s="32">
        <v>0</v>
      </c>
      <c r="G906" s="83" t="s">
        <v>2105</v>
      </c>
      <c r="H906" s="32">
        <v>0</v>
      </c>
      <c r="I906" s="33" t="s">
        <v>2105</v>
      </c>
      <c r="J906" s="32">
        <v>0</v>
      </c>
      <c r="K906" s="33" t="s">
        <v>2105</v>
      </c>
      <c r="L906" s="32">
        <v>0</v>
      </c>
      <c r="M906" s="33" t="s">
        <v>2105</v>
      </c>
      <c r="N906" s="32">
        <v>1632</v>
      </c>
      <c r="O906" s="34">
        <v>0</v>
      </c>
      <c r="P906" s="34">
        <v>0</v>
      </c>
      <c r="Q906" s="32">
        <v>6200</v>
      </c>
      <c r="R906" s="99">
        <v>3.8</v>
      </c>
      <c r="S906" s="32">
        <v>0</v>
      </c>
      <c r="T906" s="99" t="s">
        <v>3418</v>
      </c>
    </row>
    <row r="907" spans="1:20" ht="15" customHeight="1">
      <c r="A907" s="31">
        <v>894</v>
      </c>
      <c r="B907" s="99" t="s">
        <v>2387</v>
      </c>
      <c r="C907" s="99" t="s">
        <v>2388</v>
      </c>
      <c r="D907" s="99" t="s">
        <v>29</v>
      </c>
      <c r="E907" s="99" t="s">
        <v>2121</v>
      </c>
      <c r="F907" s="32">
        <v>0</v>
      </c>
      <c r="G907" s="90" t="s">
        <v>2105</v>
      </c>
      <c r="H907" s="32">
        <v>0</v>
      </c>
      <c r="I907" s="89" t="s">
        <v>2105</v>
      </c>
      <c r="J907" s="32">
        <v>0</v>
      </c>
      <c r="K907" s="83" t="s">
        <v>2105</v>
      </c>
      <c r="L907" s="32">
        <v>0</v>
      </c>
      <c r="M907" s="126" t="s">
        <v>2105</v>
      </c>
      <c r="N907" s="32">
        <v>906</v>
      </c>
      <c r="O907" s="34">
        <v>0</v>
      </c>
      <c r="P907" s="34">
        <v>0</v>
      </c>
      <c r="Q907" s="32">
        <v>2900</v>
      </c>
      <c r="R907" s="99">
        <v>3.2</v>
      </c>
      <c r="S907" s="32">
        <v>0</v>
      </c>
      <c r="T907" s="99" t="s">
        <v>3418</v>
      </c>
    </row>
    <row r="908" spans="1:20" ht="15" customHeight="1">
      <c r="A908" s="31">
        <v>895</v>
      </c>
      <c r="B908" s="99" t="s">
        <v>2700</v>
      </c>
      <c r="C908" s="99" t="s">
        <v>2701</v>
      </c>
      <c r="D908" s="99" t="s">
        <v>29</v>
      </c>
      <c r="E908" s="99" t="s">
        <v>2528</v>
      </c>
      <c r="F908" s="32">
        <v>141814642625</v>
      </c>
      <c r="G908" s="83">
        <v>1.41</v>
      </c>
      <c r="H908" s="32">
        <v>9715035030</v>
      </c>
      <c r="I908" s="89">
        <v>0.33</v>
      </c>
      <c r="J908" s="32">
        <v>640711275269</v>
      </c>
      <c r="K908" s="83">
        <v>0.5</v>
      </c>
      <c r="L908" s="32">
        <v>32005066693</v>
      </c>
      <c r="M908" s="83">
        <v>0.26</v>
      </c>
      <c r="N908" s="32">
        <v>1127</v>
      </c>
      <c r="O908" s="34">
        <v>0.068</v>
      </c>
      <c r="P908" s="34">
        <v>0.104</v>
      </c>
      <c r="Q908" s="32">
        <v>8900</v>
      </c>
      <c r="R908" s="99">
        <v>7.9</v>
      </c>
      <c r="S908" s="32">
        <v>2305</v>
      </c>
      <c r="T908" s="99" t="s">
        <v>3418</v>
      </c>
    </row>
    <row r="909" spans="1:20" ht="15" customHeight="1">
      <c r="A909" s="31">
        <v>896</v>
      </c>
      <c r="B909" s="99" t="s">
        <v>243</v>
      </c>
      <c r="C909" s="99" t="s">
        <v>3894</v>
      </c>
      <c r="D909" s="99" t="s">
        <v>29</v>
      </c>
      <c r="E909" s="99" t="s">
        <v>2113</v>
      </c>
      <c r="F909" s="32">
        <v>0</v>
      </c>
      <c r="G909" s="83" t="s">
        <v>2105</v>
      </c>
      <c r="H909" s="32">
        <v>0</v>
      </c>
      <c r="I909" s="33" t="s">
        <v>2105</v>
      </c>
      <c r="J909" s="32">
        <v>0</v>
      </c>
      <c r="K909" s="33" t="s">
        <v>2105</v>
      </c>
      <c r="L909" s="32">
        <v>0</v>
      </c>
      <c r="M909" s="33" t="s">
        <v>2105</v>
      </c>
      <c r="N909" s="32">
        <v>64</v>
      </c>
      <c r="O909" s="34">
        <v>0</v>
      </c>
      <c r="P909" s="34">
        <v>0</v>
      </c>
      <c r="Q909" s="32">
        <v>7100</v>
      </c>
      <c r="R909" s="99">
        <v>110.2</v>
      </c>
      <c r="S909" s="32">
        <v>270</v>
      </c>
      <c r="T909" s="99" t="s">
        <v>3418</v>
      </c>
    </row>
    <row r="910" spans="1:20" ht="15" customHeight="1">
      <c r="A910" s="31">
        <v>897</v>
      </c>
      <c r="B910" s="99" t="s">
        <v>245</v>
      </c>
      <c r="C910" s="99" t="s">
        <v>3830</v>
      </c>
      <c r="D910" s="99" t="s">
        <v>29</v>
      </c>
      <c r="E910" s="99" t="s">
        <v>2113</v>
      </c>
      <c r="F910" s="32">
        <v>0</v>
      </c>
      <c r="G910" s="90" t="s">
        <v>2105</v>
      </c>
      <c r="H910" s="32">
        <v>0</v>
      </c>
      <c r="I910" s="88" t="s">
        <v>2105</v>
      </c>
      <c r="J910" s="32">
        <v>0</v>
      </c>
      <c r="K910" s="89" t="s">
        <v>2105</v>
      </c>
      <c r="L910" s="32">
        <v>0</v>
      </c>
      <c r="M910" s="83" t="s">
        <v>2105</v>
      </c>
      <c r="N910" s="32">
        <v>1522</v>
      </c>
      <c r="O910" s="34">
        <v>0</v>
      </c>
      <c r="P910" s="34">
        <v>0</v>
      </c>
      <c r="Q910" s="32">
        <v>10200</v>
      </c>
      <c r="R910" s="99">
        <v>6.7</v>
      </c>
      <c r="S910" s="32">
        <v>68</v>
      </c>
      <c r="T910" s="99" t="s">
        <v>3418</v>
      </c>
    </row>
    <row r="911" spans="1:20" ht="15" customHeight="1">
      <c r="A911" s="31">
        <v>898</v>
      </c>
      <c r="B911" s="99" t="s">
        <v>2397</v>
      </c>
      <c r="C911" s="99" t="s">
        <v>2917</v>
      </c>
      <c r="D911" s="99" t="s">
        <v>29</v>
      </c>
      <c r="E911" s="99" t="s">
        <v>2113</v>
      </c>
      <c r="F911" s="32">
        <v>0</v>
      </c>
      <c r="G911" s="90" t="s">
        <v>2105</v>
      </c>
      <c r="H911" s="32">
        <v>0</v>
      </c>
      <c r="I911" s="33" t="s">
        <v>2105</v>
      </c>
      <c r="J911" s="32">
        <v>0</v>
      </c>
      <c r="K911" s="33" t="s">
        <v>2105</v>
      </c>
      <c r="L911" s="32">
        <v>0</v>
      </c>
      <c r="M911" s="33" t="s">
        <v>2105</v>
      </c>
      <c r="N911" s="32">
        <v>26</v>
      </c>
      <c r="O911" s="34">
        <v>0</v>
      </c>
      <c r="P911" s="34">
        <v>0</v>
      </c>
      <c r="Q911" s="32">
        <v>1800</v>
      </c>
      <c r="R911" s="99">
        <v>68.2</v>
      </c>
      <c r="S911" s="32">
        <v>9162</v>
      </c>
      <c r="T911" s="99" t="s">
        <v>3418</v>
      </c>
    </row>
    <row r="912" spans="1:20" ht="15" customHeight="1">
      <c r="A912" s="31">
        <v>899</v>
      </c>
      <c r="B912" s="99" t="s">
        <v>2398</v>
      </c>
      <c r="C912" s="99" t="s">
        <v>2399</v>
      </c>
      <c r="D912" s="99" t="s">
        <v>29</v>
      </c>
      <c r="E912" s="99" t="s">
        <v>2154</v>
      </c>
      <c r="F912" s="32">
        <v>0</v>
      </c>
      <c r="G912" s="90" t="s">
        <v>2105</v>
      </c>
      <c r="H912" s="32">
        <v>0</v>
      </c>
      <c r="I912" s="88" t="s">
        <v>2105</v>
      </c>
      <c r="J912" s="32">
        <v>0</v>
      </c>
      <c r="K912" s="88" t="s">
        <v>2105</v>
      </c>
      <c r="L912" s="32">
        <v>0</v>
      </c>
      <c r="M912" s="83" t="s">
        <v>2105</v>
      </c>
      <c r="N912" s="32">
        <v>581</v>
      </c>
      <c r="O912" s="34">
        <v>0</v>
      </c>
      <c r="P912" s="34">
        <v>0</v>
      </c>
      <c r="Q912" s="32">
        <v>3600</v>
      </c>
      <c r="R912" s="99">
        <v>6.2</v>
      </c>
      <c r="S912" s="32">
        <v>0</v>
      </c>
      <c r="T912" s="99" t="s">
        <v>3418</v>
      </c>
    </row>
    <row r="913" spans="1:20" ht="15" customHeight="1">
      <c r="A913" s="31">
        <v>900</v>
      </c>
      <c r="B913" s="99" t="s">
        <v>3227</v>
      </c>
      <c r="C913" s="99" t="s">
        <v>3228</v>
      </c>
      <c r="D913" s="99" t="s">
        <v>29</v>
      </c>
      <c r="E913" s="99" t="s">
        <v>2170</v>
      </c>
      <c r="F913" s="32">
        <v>0</v>
      </c>
      <c r="G913" s="89" t="s">
        <v>2105</v>
      </c>
      <c r="H913" s="32">
        <v>0</v>
      </c>
      <c r="I913" s="33" t="s">
        <v>2105</v>
      </c>
      <c r="J913" s="32">
        <v>0</v>
      </c>
      <c r="K913" s="33" t="s">
        <v>2105</v>
      </c>
      <c r="L913" s="32">
        <v>0</v>
      </c>
      <c r="M913" s="33" t="s">
        <v>2105</v>
      </c>
      <c r="N913" s="32">
        <v>6604</v>
      </c>
      <c r="O913" s="34">
        <v>0</v>
      </c>
      <c r="P913" s="34">
        <v>0</v>
      </c>
      <c r="Q913" s="32">
        <v>35000</v>
      </c>
      <c r="R913" s="99">
        <v>5.3</v>
      </c>
      <c r="S913" s="32">
        <v>163</v>
      </c>
      <c r="T913" s="99" t="s">
        <v>3418</v>
      </c>
    </row>
    <row r="914" spans="1:20" ht="15" customHeight="1">
      <c r="A914" s="31">
        <v>901</v>
      </c>
      <c r="B914" s="99" t="s">
        <v>253</v>
      </c>
      <c r="C914" s="99" t="s">
        <v>254</v>
      </c>
      <c r="D914" s="99" t="s">
        <v>29</v>
      </c>
      <c r="E914" s="99" t="s">
        <v>2170</v>
      </c>
      <c r="F914" s="32">
        <v>167986692263</v>
      </c>
      <c r="G914" s="90">
        <v>-0.12</v>
      </c>
      <c r="H914" s="32">
        <v>-3711813214</v>
      </c>
      <c r="I914" s="33">
        <v>-1.79</v>
      </c>
      <c r="J914" s="32">
        <v>1010427051673</v>
      </c>
      <c r="K914" s="33">
        <v>0.3</v>
      </c>
      <c r="L914" s="32">
        <v>98702955524</v>
      </c>
      <c r="M914" s="33">
        <v>-0.07</v>
      </c>
      <c r="N914" s="32">
        <v>3172</v>
      </c>
      <c r="O914" s="34">
        <v>0.109</v>
      </c>
      <c r="P914" s="34">
        <v>0.202</v>
      </c>
      <c r="Q914" s="32">
        <v>27600</v>
      </c>
      <c r="R914" s="99">
        <v>8.7</v>
      </c>
      <c r="S914" s="32">
        <v>158</v>
      </c>
      <c r="T914" s="99" t="s">
        <v>3418</v>
      </c>
    </row>
    <row r="915" spans="1:20" ht="15" customHeight="1">
      <c r="A915" s="31">
        <v>902</v>
      </c>
      <c r="B915" s="99" t="s">
        <v>261</v>
      </c>
      <c r="C915" s="99" t="s">
        <v>262</v>
      </c>
      <c r="D915" s="99" t="s">
        <v>29</v>
      </c>
      <c r="E915" s="99" t="s">
        <v>2108</v>
      </c>
      <c r="F915" s="32">
        <v>0</v>
      </c>
      <c r="G915" s="90" t="s">
        <v>2105</v>
      </c>
      <c r="H915" s="32">
        <v>0</v>
      </c>
      <c r="I915" s="33" t="s">
        <v>2105</v>
      </c>
      <c r="J915" s="32">
        <v>0</v>
      </c>
      <c r="K915" s="33" t="s">
        <v>2105</v>
      </c>
      <c r="L915" s="32">
        <v>0</v>
      </c>
      <c r="M915" s="33" t="s">
        <v>2105</v>
      </c>
      <c r="N915" s="32">
        <v>-7000</v>
      </c>
      <c r="O915" s="34">
        <v>0</v>
      </c>
      <c r="P915" s="34">
        <v>0</v>
      </c>
      <c r="Q915" s="32">
        <v>700</v>
      </c>
      <c r="R915" s="99">
        <v>-0.1</v>
      </c>
      <c r="S915" s="32">
        <v>38427</v>
      </c>
      <c r="T915" s="99" t="s">
        <v>3418</v>
      </c>
    </row>
    <row r="916" spans="1:20" ht="15" customHeight="1">
      <c r="A916" s="31">
        <v>903</v>
      </c>
      <c r="B916" s="99" t="s">
        <v>2389</v>
      </c>
      <c r="C916" s="99" t="s">
        <v>2390</v>
      </c>
      <c r="D916" s="99" t="s">
        <v>29</v>
      </c>
      <c r="E916" s="99" t="s">
        <v>2194</v>
      </c>
      <c r="F916" s="32">
        <v>125238865171</v>
      </c>
      <c r="G916" s="89">
        <v>-0.06</v>
      </c>
      <c r="H916" s="32">
        <v>46606726005</v>
      </c>
      <c r="I916" s="123">
        <v>-0.03</v>
      </c>
      <c r="J916" s="32">
        <v>587918253377</v>
      </c>
      <c r="K916" s="87">
        <v>0.24</v>
      </c>
      <c r="L916" s="32">
        <v>179619052184</v>
      </c>
      <c r="M916" s="87">
        <v>0.06</v>
      </c>
      <c r="N916" s="32">
        <v>2056</v>
      </c>
      <c r="O916" s="34">
        <v>0.082</v>
      </c>
      <c r="P916" s="34">
        <v>0.117</v>
      </c>
      <c r="Q916" s="32">
        <v>14600</v>
      </c>
      <c r="R916" s="99">
        <v>7.1</v>
      </c>
      <c r="S916" s="32">
        <v>145712</v>
      </c>
      <c r="T916" s="99" t="s">
        <v>2061</v>
      </c>
    </row>
    <row r="917" spans="1:20" ht="15" customHeight="1">
      <c r="A917" s="31">
        <v>904</v>
      </c>
      <c r="B917" s="99" t="s">
        <v>3281</v>
      </c>
      <c r="C917" s="99" t="s">
        <v>3282</v>
      </c>
      <c r="D917" s="99" t="s">
        <v>29</v>
      </c>
      <c r="E917" s="99" t="s">
        <v>2149</v>
      </c>
      <c r="F917" s="32">
        <v>229897467662</v>
      </c>
      <c r="G917" s="90">
        <v>0.24</v>
      </c>
      <c r="H917" s="32">
        <v>10165911321</v>
      </c>
      <c r="I917" s="89">
        <v>0.09</v>
      </c>
      <c r="J917" s="32">
        <v>1055066326095</v>
      </c>
      <c r="K917" s="87">
        <v>1.19</v>
      </c>
      <c r="L917" s="32">
        <v>31829001039</v>
      </c>
      <c r="M917" s="87">
        <v>0.55</v>
      </c>
      <c r="N917" s="32">
        <v>2225</v>
      </c>
      <c r="O917" s="34">
        <v>0.097</v>
      </c>
      <c r="P917" s="34">
        <v>0.132</v>
      </c>
      <c r="Q917" s="32">
        <v>17800</v>
      </c>
      <c r="R917" s="99">
        <v>8</v>
      </c>
      <c r="S917" s="32">
        <v>606</v>
      </c>
      <c r="T917" s="99" t="s">
        <v>3418</v>
      </c>
    </row>
    <row r="918" spans="1:20" ht="15" customHeight="1">
      <c r="A918" s="31">
        <v>905</v>
      </c>
      <c r="B918" s="99" t="s">
        <v>2400</v>
      </c>
      <c r="C918" s="99" t="s">
        <v>2401</v>
      </c>
      <c r="D918" s="99" t="s">
        <v>29</v>
      </c>
      <c r="E918" s="99" t="s">
        <v>2194</v>
      </c>
      <c r="F918" s="32">
        <v>0</v>
      </c>
      <c r="G918" s="90" t="s">
        <v>2105</v>
      </c>
      <c r="H918" s="32">
        <v>0</v>
      </c>
      <c r="I918" s="123" t="s">
        <v>2105</v>
      </c>
      <c r="J918" s="32">
        <v>2530574364700</v>
      </c>
      <c r="K918" s="89">
        <v>-0.03</v>
      </c>
      <c r="L918" s="32">
        <v>173002091687</v>
      </c>
      <c r="M918" s="83">
        <v>-0.09</v>
      </c>
      <c r="N918" s="32">
        <v>27333</v>
      </c>
      <c r="O918" s="34">
        <v>0</v>
      </c>
      <c r="P918" s="34">
        <v>0</v>
      </c>
      <c r="Q918" s="32">
        <v>164000</v>
      </c>
      <c r="R918" s="99">
        <v>6</v>
      </c>
      <c r="S918" s="32">
        <v>95</v>
      </c>
      <c r="T918" s="99" t="s">
        <v>3418</v>
      </c>
    </row>
    <row r="919" spans="1:20" ht="15" customHeight="1">
      <c r="A919" s="31">
        <v>906</v>
      </c>
      <c r="B919" s="99" t="s">
        <v>271</v>
      </c>
      <c r="C919" s="99" t="s">
        <v>272</v>
      </c>
      <c r="D919" s="99" t="s">
        <v>29</v>
      </c>
      <c r="E919" s="99" t="s">
        <v>2141</v>
      </c>
      <c r="F919" s="32">
        <v>3422517842</v>
      </c>
      <c r="G919" s="90">
        <v>0.26</v>
      </c>
      <c r="H919" s="32">
        <v>-5966067247</v>
      </c>
      <c r="I919" s="83">
        <v>0.14</v>
      </c>
      <c r="J919" s="32">
        <v>27882334841</v>
      </c>
      <c r="K919" s="83">
        <v>-0.09</v>
      </c>
      <c r="L919" s="32">
        <v>-6085576767</v>
      </c>
      <c r="M919" s="83">
        <v>-1.44</v>
      </c>
      <c r="N919" s="32">
        <v>-378</v>
      </c>
      <c r="O919" s="34">
        <v>-0.031</v>
      </c>
      <c r="P919" s="34">
        <v>0</v>
      </c>
      <c r="Q919" s="32">
        <v>2800</v>
      </c>
      <c r="R919" s="99">
        <v>-7.4</v>
      </c>
      <c r="S919" s="32">
        <v>1805</v>
      </c>
      <c r="T919" s="99" t="s">
        <v>3418</v>
      </c>
    </row>
    <row r="920" spans="1:20" ht="15" customHeight="1">
      <c r="A920" s="31">
        <v>907</v>
      </c>
      <c r="B920" s="99" t="s">
        <v>255</v>
      </c>
      <c r="C920" s="99" t="s">
        <v>256</v>
      </c>
      <c r="D920" s="99" t="s">
        <v>29</v>
      </c>
      <c r="E920" s="99" t="s">
        <v>2170</v>
      </c>
      <c r="F920" s="32">
        <v>0</v>
      </c>
      <c r="G920" s="90" t="s">
        <v>2105</v>
      </c>
      <c r="H920" s="32">
        <v>0</v>
      </c>
      <c r="I920" s="83" t="s">
        <v>2105</v>
      </c>
      <c r="J920" s="32">
        <v>0</v>
      </c>
      <c r="K920" s="89" t="s">
        <v>2105</v>
      </c>
      <c r="L920" s="32">
        <v>0</v>
      </c>
      <c r="M920" s="83" t="s">
        <v>2105</v>
      </c>
      <c r="N920" s="32">
        <v>1092</v>
      </c>
      <c r="O920" s="34">
        <v>0</v>
      </c>
      <c r="P920" s="34">
        <v>0</v>
      </c>
      <c r="Q920" s="32">
        <v>9500</v>
      </c>
      <c r="R920" s="99">
        <v>8.7</v>
      </c>
      <c r="S920" s="32">
        <v>0</v>
      </c>
      <c r="T920" s="99" t="s">
        <v>3418</v>
      </c>
    </row>
    <row r="921" spans="1:20" ht="15" customHeight="1">
      <c r="A921" s="31">
        <v>908</v>
      </c>
      <c r="B921" s="99" t="s">
        <v>3895</v>
      </c>
      <c r="C921" s="99" t="s">
        <v>3915</v>
      </c>
      <c r="D921" s="99" t="s">
        <v>29</v>
      </c>
      <c r="E921" s="99" t="s">
        <v>2237</v>
      </c>
      <c r="F921" s="32">
        <v>233165854575</v>
      </c>
      <c r="G921" s="90">
        <v>-0.49</v>
      </c>
      <c r="H921" s="32">
        <v>21216101069</v>
      </c>
      <c r="I921" s="33">
        <v>0</v>
      </c>
      <c r="J921" s="32">
        <v>1364708804670</v>
      </c>
      <c r="K921" s="33">
        <v>1.97</v>
      </c>
      <c r="L921" s="32">
        <v>67211575671</v>
      </c>
      <c r="M921" s="33">
        <v>2.18</v>
      </c>
      <c r="N921" s="32">
        <v>1684</v>
      </c>
      <c r="O921" s="34">
        <v>0</v>
      </c>
      <c r="P921" s="34">
        <v>0</v>
      </c>
      <c r="Q921" s="32">
        <v>9600</v>
      </c>
      <c r="R921" s="99">
        <v>5.7</v>
      </c>
      <c r="S921" s="32">
        <v>6726</v>
      </c>
      <c r="T921" s="99" t="s">
        <v>3418</v>
      </c>
    </row>
    <row r="922" spans="1:20" ht="15" customHeight="1">
      <c r="A922" s="31">
        <v>909</v>
      </c>
      <c r="B922" s="99" t="s">
        <v>2405</v>
      </c>
      <c r="C922" s="99" t="s">
        <v>2406</v>
      </c>
      <c r="D922" s="99" t="s">
        <v>29</v>
      </c>
      <c r="E922" s="99" t="s">
        <v>2173</v>
      </c>
      <c r="F922" s="32">
        <v>0</v>
      </c>
      <c r="G922" s="90" t="s">
        <v>2105</v>
      </c>
      <c r="H922" s="32">
        <v>0</v>
      </c>
      <c r="I922" s="83" t="s">
        <v>2105</v>
      </c>
      <c r="J922" s="32">
        <v>0</v>
      </c>
      <c r="K922" s="83" t="s">
        <v>2105</v>
      </c>
      <c r="L922" s="32">
        <v>0</v>
      </c>
      <c r="M922" s="83" t="s">
        <v>2105</v>
      </c>
      <c r="N922" s="32">
        <v>4407</v>
      </c>
      <c r="O922" s="34">
        <v>0</v>
      </c>
      <c r="P922" s="34">
        <v>0</v>
      </c>
      <c r="Q922" s="32">
        <v>52000</v>
      </c>
      <c r="R922" s="99">
        <v>11.8</v>
      </c>
      <c r="S922" s="32">
        <v>79</v>
      </c>
      <c r="T922" s="99" t="s">
        <v>3418</v>
      </c>
    </row>
    <row r="923" spans="1:20" ht="15" customHeight="1">
      <c r="A923" s="31">
        <v>910</v>
      </c>
      <c r="B923" s="99" t="s">
        <v>273</v>
      </c>
      <c r="C923" s="99" t="s">
        <v>274</v>
      </c>
      <c r="D923" s="99" t="s">
        <v>29</v>
      </c>
      <c r="E923" s="99" t="s">
        <v>2161</v>
      </c>
      <c r="F923" s="32">
        <v>47174249394</v>
      </c>
      <c r="G923" s="90">
        <v>0.08</v>
      </c>
      <c r="H923" s="32">
        <v>-3332041220</v>
      </c>
      <c r="I923" s="33">
        <v>-41</v>
      </c>
      <c r="J923" s="32">
        <v>185765391565</v>
      </c>
      <c r="K923" s="87">
        <v>0.17</v>
      </c>
      <c r="L923" s="32">
        <v>-12785936810</v>
      </c>
      <c r="M923" s="87">
        <v>-4.89</v>
      </c>
      <c r="N923" s="32">
        <v>-395</v>
      </c>
      <c r="O923" s="34">
        <v>-0.018</v>
      </c>
      <c r="P923" s="34">
        <v>-0.037</v>
      </c>
      <c r="Q923" s="32">
        <v>8100</v>
      </c>
      <c r="R923" s="99">
        <v>-20.5</v>
      </c>
      <c r="S923" s="32">
        <v>0</v>
      </c>
      <c r="T923" s="99" t="s">
        <v>3418</v>
      </c>
    </row>
    <row r="924" spans="1:20" ht="15" customHeight="1">
      <c r="A924" s="31">
        <v>911</v>
      </c>
      <c r="B924" s="99" t="s">
        <v>277</v>
      </c>
      <c r="C924" s="99" t="s">
        <v>278</v>
      </c>
      <c r="D924" s="99" t="s">
        <v>29</v>
      </c>
      <c r="E924" s="99" t="s">
        <v>2133</v>
      </c>
      <c r="F924" s="32">
        <v>0</v>
      </c>
      <c r="G924" s="90" t="s">
        <v>2105</v>
      </c>
      <c r="H924" s="32">
        <v>0</v>
      </c>
      <c r="I924" s="33" t="s">
        <v>2105</v>
      </c>
      <c r="J924" s="32">
        <v>0</v>
      </c>
      <c r="K924" s="87" t="s">
        <v>2105</v>
      </c>
      <c r="L924" s="32">
        <v>0</v>
      </c>
      <c r="M924" s="87" t="s">
        <v>2105</v>
      </c>
      <c r="N924" s="32">
        <v>2950</v>
      </c>
      <c r="O924" s="34">
        <v>0</v>
      </c>
      <c r="P924" s="34">
        <v>0</v>
      </c>
      <c r="Q924" s="32">
        <v>11800</v>
      </c>
      <c r="R924" s="99">
        <v>4</v>
      </c>
      <c r="S924" s="32">
        <v>3543</v>
      </c>
      <c r="T924" s="99" t="s">
        <v>3418</v>
      </c>
    </row>
    <row r="925" spans="1:20" ht="15" customHeight="1">
      <c r="A925" s="31">
        <v>912</v>
      </c>
      <c r="B925" s="99" t="s">
        <v>2375</v>
      </c>
      <c r="C925" s="99" t="s">
        <v>2376</v>
      </c>
      <c r="D925" s="99" t="s">
        <v>29</v>
      </c>
      <c r="E925" s="99" t="s">
        <v>2131</v>
      </c>
      <c r="F925" s="32">
        <v>28228404241</v>
      </c>
      <c r="G925" s="89">
        <v>-0.05</v>
      </c>
      <c r="H925" s="32">
        <v>2482506452</v>
      </c>
      <c r="I925" s="89">
        <v>0.22</v>
      </c>
      <c r="J925" s="32">
        <v>114787362973</v>
      </c>
      <c r="K925" s="83">
        <v>0.04</v>
      </c>
      <c r="L925" s="32">
        <v>9685303436</v>
      </c>
      <c r="M925" s="89">
        <v>-0.18</v>
      </c>
      <c r="N925" s="32">
        <v>622</v>
      </c>
      <c r="O925" s="34">
        <v>0.028</v>
      </c>
      <c r="P925" s="34">
        <v>0.058</v>
      </c>
      <c r="Q925" s="32">
        <v>13500</v>
      </c>
      <c r="R925" s="99">
        <v>21.7</v>
      </c>
      <c r="S925" s="32">
        <v>58</v>
      </c>
      <c r="T925" s="99" t="s">
        <v>3418</v>
      </c>
    </row>
    <row r="926" spans="1:20" ht="15" customHeight="1">
      <c r="A926" s="31">
        <v>913</v>
      </c>
      <c r="B926" s="99" t="s">
        <v>3769</v>
      </c>
      <c r="C926" s="99" t="s">
        <v>3831</v>
      </c>
      <c r="D926" s="99" t="s">
        <v>29</v>
      </c>
      <c r="E926" s="99" t="s">
        <v>3059</v>
      </c>
      <c r="F926" s="32">
        <v>0</v>
      </c>
      <c r="G926" s="90" t="s">
        <v>2105</v>
      </c>
      <c r="H926" s="32">
        <v>0</v>
      </c>
      <c r="I926" s="123" t="s">
        <v>2105</v>
      </c>
      <c r="J926" s="32">
        <v>0</v>
      </c>
      <c r="K926" s="87" t="s">
        <v>2105</v>
      </c>
      <c r="L926" s="32">
        <v>0</v>
      </c>
      <c r="M926" s="87" t="s">
        <v>2105</v>
      </c>
      <c r="N926" s="32">
        <v>-444</v>
      </c>
      <c r="O926" s="34">
        <v>0</v>
      </c>
      <c r="P926" s="34">
        <v>0</v>
      </c>
      <c r="Q926" s="32">
        <v>43900</v>
      </c>
      <c r="R926" s="99">
        <v>-98.9</v>
      </c>
      <c r="S926" s="32">
        <v>0</v>
      </c>
      <c r="T926" s="99" t="s">
        <v>3418</v>
      </c>
    </row>
    <row r="927" spans="1:20" ht="15" customHeight="1">
      <c r="A927" s="31">
        <v>914</v>
      </c>
      <c r="B927" s="99" t="s">
        <v>283</v>
      </c>
      <c r="C927" s="99" t="s">
        <v>284</v>
      </c>
      <c r="D927" s="99" t="s">
        <v>29</v>
      </c>
      <c r="E927" s="99" t="s">
        <v>2140</v>
      </c>
      <c r="F927" s="32">
        <v>0</v>
      </c>
      <c r="G927" s="90" t="s">
        <v>2105</v>
      </c>
      <c r="H927" s="32">
        <v>0</v>
      </c>
      <c r="I927" s="33" t="s">
        <v>2105</v>
      </c>
      <c r="J927" s="32">
        <v>0</v>
      </c>
      <c r="K927" s="33" t="s">
        <v>2105</v>
      </c>
      <c r="L927" s="32">
        <v>0</v>
      </c>
      <c r="M927" s="33" t="s">
        <v>2105</v>
      </c>
      <c r="N927" s="32">
        <v>3792</v>
      </c>
      <c r="O927" s="34">
        <v>0</v>
      </c>
      <c r="P927" s="34">
        <v>0</v>
      </c>
      <c r="Q927" s="32">
        <v>29200</v>
      </c>
      <c r="R927" s="99">
        <v>7.7</v>
      </c>
      <c r="S927" s="32">
        <v>2220</v>
      </c>
      <c r="T927" s="99" t="s">
        <v>3418</v>
      </c>
    </row>
    <row r="928" spans="1:20" ht="15" customHeight="1">
      <c r="A928" s="31">
        <v>915</v>
      </c>
      <c r="B928" s="99" t="s">
        <v>295</v>
      </c>
      <c r="C928" s="99" t="s">
        <v>296</v>
      </c>
      <c r="D928" s="99" t="s">
        <v>29</v>
      </c>
      <c r="E928" s="99" t="s">
        <v>2113</v>
      </c>
      <c r="F928" s="32">
        <v>0</v>
      </c>
      <c r="G928" s="89" t="s">
        <v>2105</v>
      </c>
      <c r="H928" s="32">
        <v>0</v>
      </c>
      <c r="I928" s="33" t="s">
        <v>2105</v>
      </c>
      <c r="J928" s="32">
        <v>0</v>
      </c>
      <c r="K928" s="33" t="s">
        <v>2105</v>
      </c>
      <c r="L928" s="32">
        <v>0</v>
      </c>
      <c r="M928" s="33" t="s">
        <v>2105</v>
      </c>
      <c r="N928" s="32">
        <v>1335</v>
      </c>
      <c r="O928" s="34">
        <v>0</v>
      </c>
      <c r="P928" s="34">
        <v>0</v>
      </c>
      <c r="Q928" s="32">
        <v>33500</v>
      </c>
      <c r="R928" s="99">
        <v>25.1</v>
      </c>
      <c r="S928" s="32">
        <v>774</v>
      </c>
      <c r="T928" s="99" t="s">
        <v>3418</v>
      </c>
    </row>
    <row r="929" spans="1:20" ht="15" customHeight="1">
      <c r="A929" s="31">
        <v>916</v>
      </c>
      <c r="B929" s="99" t="s">
        <v>289</v>
      </c>
      <c r="C929" s="99" t="s">
        <v>3832</v>
      </c>
      <c r="D929" s="99" t="s">
        <v>29</v>
      </c>
      <c r="E929" s="99" t="s">
        <v>2113</v>
      </c>
      <c r="F929" s="32">
        <v>87912027787</v>
      </c>
      <c r="G929" s="90">
        <v>-0.31</v>
      </c>
      <c r="H929" s="32">
        <v>54548736565</v>
      </c>
      <c r="I929" s="33">
        <v>-0.15</v>
      </c>
      <c r="J929" s="32">
        <v>371414448612</v>
      </c>
      <c r="K929" s="89">
        <v>0.01</v>
      </c>
      <c r="L929" s="32">
        <v>193542380874</v>
      </c>
      <c r="M929" s="89">
        <v>0.26</v>
      </c>
      <c r="N929" s="32">
        <v>4793</v>
      </c>
      <c r="O929" s="34">
        <v>0.201</v>
      </c>
      <c r="P929" s="34">
        <v>0.548</v>
      </c>
      <c r="Q929" s="32">
        <v>13900</v>
      </c>
      <c r="R929" s="99">
        <v>2.9</v>
      </c>
      <c r="S929" s="32">
        <v>2079</v>
      </c>
      <c r="T929" s="99" t="s">
        <v>3418</v>
      </c>
    </row>
    <row r="930" spans="1:20" ht="15" customHeight="1">
      <c r="A930" s="31">
        <v>917</v>
      </c>
      <c r="B930" s="99" t="s">
        <v>3453</v>
      </c>
      <c r="C930" s="99" t="s">
        <v>3454</v>
      </c>
      <c r="D930" s="99" t="s">
        <v>29</v>
      </c>
      <c r="E930" s="99" t="s">
        <v>2198</v>
      </c>
      <c r="F930" s="32">
        <v>7767759913</v>
      </c>
      <c r="G930" s="88">
        <v>1.62</v>
      </c>
      <c r="H930" s="32">
        <v>-3577323059</v>
      </c>
      <c r="I930" s="83">
        <v>-4.33</v>
      </c>
      <c r="J930" s="32">
        <v>68576553980</v>
      </c>
      <c r="K930" s="83">
        <v>0.51</v>
      </c>
      <c r="L930" s="32">
        <v>-23831672449</v>
      </c>
      <c r="M930" s="83">
        <v>-0.43</v>
      </c>
      <c r="N930" s="32">
        <v>-1000</v>
      </c>
      <c r="O930" s="34">
        <v>-0.172</v>
      </c>
      <c r="P930" s="34">
        <v>-0.307</v>
      </c>
      <c r="Q930" s="32">
        <v>2700</v>
      </c>
      <c r="R930" s="99">
        <v>-2.7</v>
      </c>
      <c r="S930" s="32">
        <v>42</v>
      </c>
      <c r="T930" s="99" t="s">
        <v>3418</v>
      </c>
    </row>
    <row r="931" spans="1:20" ht="15" customHeight="1">
      <c r="A931" s="31">
        <v>918</v>
      </c>
      <c r="B931" s="99" t="s">
        <v>2407</v>
      </c>
      <c r="C931" s="99" t="s">
        <v>2408</v>
      </c>
      <c r="D931" s="99" t="s">
        <v>29</v>
      </c>
      <c r="E931" s="99" t="s">
        <v>2409</v>
      </c>
      <c r="F931" s="32">
        <v>0</v>
      </c>
      <c r="G931" s="90" t="s">
        <v>2105</v>
      </c>
      <c r="H931" s="32">
        <v>0</v>
      </c>
      <c r="I931" s="33" t="s">
        <v>2105</v>
      </c>
      <c r="J931" s="32">
        <v>0</v>
      </c>
      <c r="K931" s="87" t="s">
        <v>2105</v>
      </c>
      <c r="L931" s="32">
        <v>0</v>
      </c>
      <c r="M931" s="87" t="s">
        <v>2105</v>
      </c>
      <c r="N931" s="32">
        <v>3000</v>
      </c>
      <c r="O931" s="34">
        <v>0</v>
      </c>
      <c r="P931" s="34">
        <v>0</v>
      </c>
      <c r="Q931" s="32">
        <v>300</v>
      </c>
      <c r="R931" s="99">
        <v>0.1</v>
      </c>
      <c r="S931" s="32">
        <v>0</v>
      </c>
      <c r="T931" s="99" t="s">
        <v>3418</v>
      </c>
    </row>
    <row r="932" spans="1:20" ht="15" customHeight="1">
      <c r="A932" s="31">
        <v>919</v>
      </c>
      <c r="B932" s="99" t="s">
        <v>2410</v>
      </c>
      <c r="C932" s="99" t="s">
        <v>2411</v>
      </c>
      <c r="D932" s="99" t="s">
        <v>29</v>
      </c>
      <c r="E932" s="99" t="s">
        <v>2161</v>
      </c>
      <c r="F932" s="32">
        <v>9273113057</v>
      </c>
      <c r="G932" s="90">
        <v>-0.41</v>
      </c>
      <c r="H932" s="32">
        <v>142539489</v>
      </c>
      <c r="I932" s="33">
        <v>-0.92</v>
      </c>
      <c r="J932" s="32">
        <v>55242323264</v>
      </c>
      <c r="K932" s="33">
        <v>0</v>
      </c>
      <c r="L932" s="32">
        <v>4493608975</v>
      </c>
      <c r="M932" s="33">
        <v>-0.21</v>
      </c>
      <c r="N932" s="32">
        <v>128</v>
      </c>
      <c r="O932" s="34">
        <v>0.092</v>
      </c>
      <c r="P932" s="34">
        <v>0</v>
      </c>
      <c r="Q932" s="32">
        <v>2700</v>
      </c>
      <c r="R932" s="99">
        <v>21.1</v>
      </c>
      <c r="S932" s="32">
        <v>279</v>
      </c>
      <c r="T932" s="99" t="s">
        <v>3418</v>
      </c>
    </row>
    <row r="933" spans="1:20" ht="15" customHeight="1">
      <c r="A933" s="31">
        <v>920</v>
      </c>
      <c r="B933" s="99" t="s">
        <v>2680</v>
      </c>
      <c r="C933" s="99" t="s">
        <v>2681</v>
      </c>
      <c r="D933" s="99" t="s">
        <v>29</v>
      </c>
      <c r="E933" s="99" t="s">
        <v>3717</v>
      </c>
      <c r="F933" s="32">
        <v>256209899116</v>
      </c>
      <c r="G933" s="90">
        <v>-0.02</v>
      </c>
      <c r="H933" s="32">
        <v>12042202322</v>
      </c>
      <c r="I933" s="33">
        <v>-0.04</v>
      </c>
      <c r="J933" s="32">
        <v>678126715643</v>
      </c>
      <c r="K933" s="33">
        <v>0.08</v>
      </c>
      <c r="L933" s="32">
        <v>94337626940</v>
      </c>
      <c r="M933" s="33">
        <v>0.1</v>
      </c>
      <c r="N933" s="32">
        <v>1258</v>
      </c>
      <c r="O933" s="34">
        <v>0.087</v>
      </c>
      <c r="P933" s="34">
        <v>0.102</v>
      </c>
      <c r="Q933" s="32">
        <v>23400</v>
      </c>
      <c r="R933" s="99">
        <v>18.6</v>
      </c>
      <c r="S933" s="32">
        <v>5</v>
      </c>
      <c r="T933" s="99" t="s">
        <v>3418</v>
      </c>
    </row>
    <row r="934" spans="1:20" ht="15" customHeight="1">
      <c r="A934" s="31">
        <v>921</v>
      </c>
      <c r="B934" s="99" t="s">
        <v>2872</v>
      </c>
      <c r="C934" s="99" t="s">
        <v>2873</v>
      </c>
      <c r="D934" s="99" t="s">
        <v>29</v>
      </c>
      <c r="E934" s="99" t="s">
        <v>2166</v>
      </c>
      <c r="F934" s="32">
        <v>137278059534</v>
      </c>
      <c r="G934" s="90">
        <v>-0.07</v>
      </c>
      <c r="H934" s="32">
        <v>9032021134</v>
      </c>
      <c r="I934" s="83">
        <v>-0.04</v>
      </c>
      <c r="J934" s="32">
        <v>706890374053</v>
      </c>
      <c r="K934" s="87">
        <v>0.06</v>
      </c>
      <c r="L934" s="32">
        <v>47674850731</v>
      </c>
      <c r="M934" s="87">
        <v>-0.03</v>
      </c>
      <c r="N934" s="32">
        <v>1934</v>
      </c>
      <c r="O934" s="34">
        <v>0.072</v>
      </c>
      <c r="P934" s="34">
        <v>0.177</v>
      </c>
      <c r="Q934" s="32">
        <v>11800</v>
      </c>
      <c r="R934" s="99">
        <v>6.1</v>
      </c>
      <c r="S934" s="32">
        <v>1637</v>
      </c>
      <c r="T934" s="99" t="s">
        <v>3418</v>
      </c>
    </row>
    <row r="935" spans="1:20" ht="15" customHeight="1">
      <c r="A935" s="31">
        <v>922</v>
      </c>
      <c r="B935" s="99" t="s">
        <v>3342</v>
      </c>
      <c r="C935" s="99" t="s">
        <v>3343</v>
      </c>
      <c r="D935" s="99" t="s">
        <v>29</v>
      </c>
      <c r="E935" s="99" t="s">
        <v>2107</v>
      </c>
      <c r="F935" s="32">
        <v>3878449069</v>
      </c>
      <c r="G935" s="90">
        <v>0.22</v>
      </c>
      <c r="H935" s="32">
        <v>-3709729935</v>
      </c>
      <c r="I935" s="33">
        <v>-2.39</v>
      </c>
      <c r="J935" s="32">
        <v>39038782275</v>
      </c>
      <c r="K935" s="33">
        <v>0.29</v>
      </c>
      <c r="L935" s="32">
        <v>10082038720</v>
      </c>
      <c r="M935" s="33">
        <v>0.19</v>
      </c>
      <c r="N935" s="32">
        <v>604</v>
      </c>
      <c r="O935" s="34">
        <v>0.053</v>
      </c>
      <c r="P935" s="34">
        <v>0.054</v>
      </c>
      <c r="Q935" s="32">
        <v>48600</v>
      </c>
      <c r="R935" s="99">
        <v>80.4</v>
      </c>
      <c r="S935" s="32">
        <v>30532</v>
      </c>
      <c r="T935" s="99" t="s">
        <v>2061</v>
      </c>
    </row>
    <row r="936" spans="1:20" ht="15" customHeight="1">
      <c r="A936" s="31">
        <v>923</v>
      </c>
      <c r="B936" s="99" t="s">
        <v>3680</v>
      </c>
      <c r="C936" s="99" t="s">
        <v>3681</v>
      </c>
      <c r="D936" s="99" t="s">
        <v>29</v>
      </c>
      <c r="E936" s="99" t="s">
        <v>2225</v>
      </c>
      <c r="F936" s="32">
        <v>2376807248693</v>
      </c>
      <c r="G936" s="90">
        <v>-0.08</v>
      </c>
      <c r="H936" s="32">
        <v>87096025131</v>
      </c>
      <c r="I936" s="88">
        <v>3.48</v>
      </c>
      <c r="J936" s="32">
        <v>10192178662004</v>
      </c>
      <c r="K936" s="83">
        <v>0.05</v>
      </c>
      <c r="L936" s="32">
        <v>407572177997</v>
      </c>
      <c r="M936" s="89">
        <v>2.58</v>
      </c>
      <c r="N936" s="32">
        <v>9364</v>
      </c>
      <c r="O936" s="34">
        <v>0.143</v>
      </c>
      <c r="P936" s="34">
        <v>0.462</v>
      </c>
      <c r="Q936" s="32">
        <v>20600</v>
      </c>
      <c r="R936" s="99">
        <v>2.2</v>
      </c>
      <c r="S936" s="32">
        <v>375174</v>
      </c>
      <c r="T936" s="99" t="s">
        <v>2060</v>
      </c>
    </row>
    <row r="937" spans="1:20" ht="15" customHeight="1">
      <c r="A937" s="31">
        <v>924</v>
      </c>
      <c r="B937" s="99" t="s">
        <v>307</v>
      </c>
      <c r="C937" s="99" t="s">
        <v>308</v>
      </c>
      <c r="D937" s="99" t="s">
        <v>29</v>
      </c>
      <c r="E937" s="99" t="s">
        <v>2113</v>
      </c>
      <c r="F937" s="32">
        <v>0</v>
      </c>
      <c r="G937" s="90" t="s">
        <v>2105</v>
      </c>
      <c r="H937" s="32">
        <v>0</v>
      </c>
      <c r="I937" s="87" t="s">
        <v>2105</v>
      </c>
      <c r="J937" s="32">
        <v>0</v>
      </c>
      <c r="K937" s="87" t="s">
        <v>2105</v>
      </c>
      <c r="L937" s="32">
        <v>0</v>
      </c>
      <c r="M937" s="87" t="s">
        <v>2105</v>
      </c>
      <c r="N937" s="32">
        <v>477</v>
      </c>
      <c r="O937" s="34">
        <v>0</v>
      </c>
      <c r="P937" s="34">
        <v>0</v>
      </c>
      <c r="Q937" s="32">
        <v>7200</v>
      </c>
      <c r="R937" s="99">
        <v>15.1</v>
      </c>
      <c r="S937" s="32">
        <v>21</v>
      </c>
      <c r="T937" s="99" t="s">
        <v>3418</v>
      </c>
    </row>
    <row r="938" spans="1:20" ht="15" customHeight="1">
      <c r="A938" s="31">
        <v>925</v>
      </c>
      <c r="B938" s="99" t="s">
        <v>309</v>
      </c>
      <c r="C938" s="99" t="s">
        <v>310</v>
      </c>
      <c r="D938" s="99" t="s">
        <v>29</v>
      </c>
      <c r="E938" s="99" t="s">
        <v>2113</v>
      </c>
      <c r="F938" s="32">
        <v>0</v>
      </c>
      <c r="G938" s="90" t="s">
        <v>2105</v>
      </c>
      <c r="H938" s="32">
        <v>0</v>
      </c>
      <c r="I938" s="89" t="s">
        <v>2105</v>
      </c>
      <c r="J938" s="32">
        <v>28614587727</v>
      </c>
      <c r="K938" s="87">
        <v>-0.83</v>
      </c>
      <c r="L938" s="32">
        <v>1678161062</v>
      </c>
      <c r="M938" s="87">
        <v>-0.83</v>
      </c>
      <c r="N938" s="32">
        <v>1667</v>
      </c>
      <c r="O938" s="34">
        <v>0</v>
      </c>
      <c r="P938" s="34">
        <v>0</v>
      </c>
      <c r="Q938" s="32">
        <v>4500</v>
      </c>
      <c r="R938" s="99">
        <v>2.7</v>
      </c>
      <c r="S938" s="32">
        <v>365</v>
      </c>
      <c r="T938" s="99" t="s">
        <v>3418</v>
      </c>
    </row>
    <row r="939" spans="1:20" ht="15" customHeight="1">
      <c r="A939" s="31">
        <v>926</v>
      </c>
      <c r="B939" s="99" t="s">
        <v>311</v>
      </c>
      <c r="C939" s="99" t="s">
        <v>312</v>
      </c>
      <c r="D939" s="99" t="s">
        <v>29</v>
      </c>
      <c r="E939" s="99" t="s">
        <v>2113</v>
      </c>
      <c r="F939" s="32">
        <v>0</v>
      </c>
      <c r="G939" s="90" t="s">
        <v>2105</v>
      </c>
      <c r="H939" s="32">
        <v>0</v>
      </c>
      <c r="I939" s="33" t="s">
        <v>2105</v>
      </c>
      <c r="J939" s="32">
        <v>0</v>
      </c>
      <c r="K939" s="89" t="s">
        <v>2105</v>
      </c>
      <c r="L939" s="32">
        <v>0</v>
      </c>
      <c r="M939" s="89" t="s">
        <v>2105</v>
      </c>
      <c r="N939" s="32">
        <v>-824</v>
      </c>
      <c r="O939" s="34">
        <v>0</v>
      </c>
      <c r="P939" s="34">
        <v>0</v>
      </c>
      <c r="Q939" s="32">
        <v>1400</v>
      </c>
      <c r="R939" s="99">
        <v>-1.7</v>
      </c>
      <c r="S939" s="32">
        <v>0</v>
      </c>
      <c r="T939" s="99" t="s">
        <v>3418</v>
      </c>
    </row>
    <row r="940" spans="1:20" ht="15" customHeight="1">
      <c r="A940" s="31">
        <v>927</v>
      </c>
      <c r="B940" s="99" t="s">
        <v>323</v>
      </c>
      <c r="C940" s="99" t="s">
        <v>324</v>
      </c>
      <c r="D940" s="99" t="s">
        <v>29</v>
      </c>
      <c r="E940" s="99" t="s">
        <v>2113</v>
      </c>
      <c r="F940" s="32">
        <v>0</v>
      </c>
      <c r="G940" s="89" t="s">
        <v>2105</v>
      </c>
      <c r="H940" s="32">
        <v>0</v>
      </c>
      <c r="I940" s="124" t="s">
        <v>2105</v>
      </c>
      <c r="J940" s="32">
        <v>0</v>
      </c>
      <c r="K940" s="89" t="s">
        <v>2105</v>
      </c>
      <c r="L940" s="32">
        <v>0</v>
      </c>
      <c r="M940" s="89" t="s">
        <v>2105</v>
      </c>
      <c r="N940" s="32">
        <v>-1833</v>
      </c>
      <c r="O940" s="86">
        <v>0</v>
      </c>
      <c r="P940" s="86">
        <v>0</v>
      </c>
      <c r="Q940" s="32">
        <v>1100</v>
      </c>
      <c r="R940" s="99">
        <v>-0.6</v>
      </c>
      <c r="S940" s="32">
        <v>924</v>
      </c>
      <c r="T940" s="99" t="s">
        <v>3418</v>
      </c>
    </row>
    <row r="941" spans="1:20" ht="15" customHeight="1">
      <c r="A941" s="31">
        <v>928</v>
      </c>
      <c r="B941" s="99" t="s">
        <v>2416</v>
      </c>
      <c r="C941" s="99" t="s">
        <v>2417</v>
      </c>
      <c r="D941" s="99" t="s">
        <v>29</v>
      </c>
      <c r="E941" s="99" t="s">
        <v>2131</v>
      </c>
      <c r="F941" s="32">
        <v>72341557033</v>
      </c>
      <c r="G941" s="90">
        <v>0.08</v>
      </c>
      <c r="H941" s="32">
        <v>11617000098</v>
      </c>
      <c r="I941" s="33">
        <v>-0.15</v>
      </c>
      <c r="J941" s="32">
        <v>322794326499</v>
      </c>
      <c r="K941" s="33">
        <v>0.09</v>
      </c>
      <c r="L941" s="32">
        <v>37259704671</v>
      </c>
      <c r="M941" s="33">
        <v>-0.19</v>
      </c>
      <c r="N941" s="32">
        <v>1219</v>
      </c>
      <c r="O941" s="34">
        <v>0.044</v>
      </c>
      <c r="P941" s="34">
        <v>0.063</v>
      </c>
      <c r="Q941" s="32">
        <v>20600</v>
      </c>
      <c r="R941" s="99">
        <v>16.9</v>
      </c>
      <c r="S941" s="32">
        <v>126</v>
      </c>
      <c r="T941" s="99" t="s">
        <v>3418</v>
      </c>
    </row>
    <row r="942" spans="1:20" ht="15" customHeight="1">
      <c r="A942" s="31">
        <v>929</v>
      </c>
      <c r="B942" s="99" t="s">
        <v>3833</v>
      </c>
      <c r="C942" s="99" t="s">
        <v>3834</v>
      </c>
      <c r="D942" s="99" t="s">
        <v>29</v>
      </c>
      <c r="E942" s="99" t="s">
        <v>2161</v>
      </c>
      <c r="F942" s="32">
        <v>0</v>
      </c>
      <c r="G942" s="90" t="s">
        <v>2105</v>
      </c>
      <c r="H942" s="32">
        <v>0</v>
      </c>
      <c r="I942" s="33" t="s">
        <v>2105</v>
      </c>
      <c r="J942" s="32">
        <v>0</v>
      </c>
      <c r="K942" s="33" t="s">
        <v>2105</v>
      </c>
      <c r="L942" s="32">
        <v>0</v>
      </c>
      <c r="M942" s="33" t="s">
        <v>2105</v>
      </c>
      <c r="N942" s="32">
        <v>826</v>
      </c>
      <c r="O942" s="34">
        <v>0</v>
      </c>
      <c r="P942" s="34">
        <v>0</v>
      </c>
      <c r="Q942" s="32">
        <v>10000</v>
      </c>
      <c r="R942" s="99">
        <v>12.1</v>
      </c>
      <c r="S942" s="32">
        <v>0</v>
      </c>
      <c r="T942" s="99" t="s">
        <v>3418</v>
      </c>
    </row>
    <row r="943" spans="1:20" ht="15" customHeight="1">
      <c r="A943" s="31">
        <v>930</v>
      </c>
      <c r="B943" s="99" t="s">
        <v>339</v>
      </c>
      <c r="C943" s="99" t="s">
        <v>340</v>
      </c>
      <c r="D943" s="99" t="s">
        <v>29</v>
      </c>
      <c r="E943" s="99" t="s">
        <v>2138</v>
      </c>
      <c r="F943" s="32">
        <v>0</v>
      </c>
      <c r="G943" s="83" t="s">
        <v>2105</v>
      </c>
      <c r="H943" s="32">
        <v>0</v>
      </c>
      <c r="I943" s="33" t="s">
        <v>2105</v>
      </c>
      <c r="J943" s="32">
        <v>0</v>
      </c>
      <c r="K943" s="33" t="s">
        <v>2105</v>
      </c>
      <c r="L943" s="32">
        <v>0</v>
      </c>
      <c r="M943" s="33" t="s">
        <v>2105</v>
      </c>
      <c r="N943" s="32">
        <v>-862</v>
      </c>
      <c r="O943" s="34">
        <v>0</v>
      </c>
      <c r="P943" s="34">
        <v>0</v>
      </c>
      <c r="Q943" s="32">
        <v>2500</v>
      </c>
      <c r="R943" s="99">
        <v>-2.9</v>
      </c>
      <c r="S943" s="32">
        <v>35</v>
      </c>
      <c r="T943" s="99" t="s">
        <v>3418</v>
      </c>
    </row>
    <row r="944" spans="1:20" ht="15" customHeight="1">
      <c r="A944" s="31">
        <v>931</v>
      </c>
      <c r="B944" s="99" t="s">
        <v>349</v>
      </c>
      <c r="C944" s="99" t="s">
        <v>3709</v>
      </c>
      <c r="D944" s="99" t="s">
        <v>29</v>
      </c>
      <c r="E944" s="99" t="s">
        <v>2219</v>
      </c>
      <c r="F944" s="32">
        <v>0</v>
      </c>
      <c r="G944" s="90" t="s">
        <v>2105</v>
      </c>
      <c r="H944" s="32">
        <v>0</v>
      </c>
      <c r="I944" s="33" t="s">
        <v>2105</v>
      </c>
      <c r="J944" s="32">
        <v>0</v>
      </c>
      <c r="K944" s="33" t="s">
        <v>2105</v>
      </c>
      <c r="L944" s="32">
        <v>0</v>
      </c>
      <c r="M944" s="33" t="s">
        <v>2105</v>
      </c>
      <c r="N944" s="32">
        <v>-6143</v>
      </c>
      <c r="O944" s="34">
        <v>0</v>
      </c>
      <c r="P944" s="34">
        <v>0</v>
      </c>
      <c r="Q944" s="32">
        <v>8600</v>
      </c>
      <c r="R944" s="99">
        <v>-1.4</v>
      </c>
      <c r="S944" s="32">
        <v>27</v>
      </c>
      <c r="T944" s="99" t="s">
        <v>3418</v>
      </c>
    </row>
    <row r="945" spans="1:20" ht="15" customHeight="1">
      <c r="A945" s="31">
        <v>932</v>
      </c>
      <c r="B945" s="99" t="s">
        <v>3642</v>
      </c>
      <c r="C945" s="99" t="s">
        <v>3643</v>
      </c>
      <c r="D945" s="99" t="s">
        <v>29</v>
      </c>
      <c r="E945" s="99" t="s">
        <v>2140</v>
      </c>
      <c r="F945" s="32">
        <v>120997175287</v>
      </c>
      <c r="G945" s="83">
        <v>0.14</v>
      </c>
      <c r="H945" s="32">
        <v>18581242574</v>
      </c>
      <c r="I945" s="89">
        <v>0.67</v>
      </c>
      <c r="J945" s="32">
        <v>570229084693</v>
      </c>
      <c r="K945" s="89">
        <v>0.7</v>
      </c>
      <c r="L945" s="32">
        <v>56751007106</v>
      </c>
      <c r="M945" s="89">
        <v>0.24</v>
      </c>
      <c r="N945" s="32">
        <v>2705</v>
      </c>
      <c r="O945" s="34">
        <v>0.054</v>
      </c>
      <c r="P945" s="34">
        <v>0.089</v>
      </c>
      <c r="Q945" s="32">
        <v>28400</v>
      </c>
      <c r="R945" s="99">
        <v>10.5</v>
      </c>
      <c r="S945" s="32">
        <v>332</v>
      </c>
      <c r="T945" s="99" t="s">
        <v>3418</v>
      </c>
    </row>
    <row r="946" spans="1:20" ht="15" customHeight="1">
      <c r="A946" s="31">
        <v>933</v>
      </c>
      <c r="B946" s="99" t="s">
        <v>361</v>
      </c>
      <c r="C946" s="99" t="s">
        <v>362</v>
      </c>
      <c r="D946" s="99" t="s">
        <v>29</v>
      </c>
      <c r="E946" s="99" t="s">
        <v>2228</v>
      </c>
      <c r="F946" s="32">
        <v>0</v>
      </c>
      <c r="G946" s="87" t="s">
        <v>2105</v>
      </c>
      <c r="H946" s="32">
        <v>0</v>
      </c>
      <c r="I946" s="33" t="s">
        <v>2105</v>
      </c>
      <c r="J946" s="32">
        <v>0</v>
      </c>
      <c r="K946" s="33" t="s">
        <v>2105</v>
      </c>
      <c r="L946" s="32">
        <v>0</v>
      </c>
      <c r="M946" s="33" t="s">
        <v>2105</v>
      </c>
      <c r="N946" s="32">
        <v>969</v>
      </c>
      <c r="O946" s="34">
        <v>0</v>
      </c>
      <c r="P946" s="34">
        <v>0</v>
      </c>
      <c r="Q946" s="32">
        <v>9500</v>
      </c>
      <c r="R946" s="99">
        <v>9.8</v>
      </c>
      <c r="S946" s="32">
        <v>26</v>
      </c>
      <c r="T946" s="99" t="s">
        <v>3418</v>
      </c>
    </row>
    <row r="947" spans="1:20" ht="15" customHeight="1">
      <c r="A947" s="31">
        <v>934</v>
      </c>
      <c r="B947" s="99" t="s">
        <v>367</v>
      </c>
      <c r="C947" s="99" t="s">
        <v>368</v>
      </c>
      <c r="D947" s="99" t="s">
        <v>29</v>
      </c>
      <c r="E947" s="99" t="s">
        <v>2140</v>
      </c>
      <c r="F947" s="32">
        <v>0</v>
      </c>
      <c r="G947" s="90" t="s">
        <v>2105</v>
      </c>
      <c r="H947" s="32">
        <v>0</v>
      </c>
      <c r="I947" s="33" t="s">
        <v>2105</v>
      </c>
      <c r="J947" s="32">
        <v>0</v>
      </c>
      <c r="K947" s="89" t="s">
        <v>2105</v>
      </c>
      <c r="L947" s="32">
        <v>0</v>
      </c>
      <c r="M947" s="124" t="s">
        <v>2105</v>
      </c>
      <c r="N947" s="32">
        <v>3243</v>
      </c>
      <c r="O947" s="34">
        <v>0</v>
      </c>
      <c r="P947" s="34">
        <v>0</v>
      </c>
      <c r="Q947" s="32">
        <v>34700</v>
      </c>
      <c r="R947" s="99">
        <v>10.7</v>
      </c>
      <c r="S947" s="32">
        <v>68</v>
      </c>
      <c r="T947" s="99" t="s">
        <v>3418</v>
      </c>
    </row>
    <row r="948" spans="1:20" ht="15" customHeight="1">
      <c r="A948" s="31">
        <v>935</v>
      </c>
      <c r="B948" s="99" t="s">
        <v>3710</v>
      </c>
      <c r="C948" s="99" t="s">
        <v>3711</v>
      </c>
      <c r="D948" s="99" t="s">
        <v>29</v>
      </c>
      <c r="E948" s="99" t="s">
        <v>2113</v>
      </c>
      <c r="F948" s="32">
        <v>0</v>
      </c>
      <c r="G948" s="90" t="s">
        <v>2105</v>
      </c>
      <c r="H948" s="32">
        <v>0</v>
      </c>
      <c r="I948" s="33" t="s">
        <v>2105</v>
      </c>
      <c r="J948" s="32">
        <v>0</v>
      </c>
      <c r="K948" s="33" t="s">
        <v>2105</v>
      </c>
      <c r="L948" s="32">
        <v>0</v>
      </c>
      <c r="M948" s="33" t="s">
        <v>2105</v>
      </c>
      <c r="N948" s="32" t="e">
        <v>#DIV/0!</v>
      </c>
      <c r="O948" s="34">
        <v>0</v>
      </c>
      <c r="P948" s="34">
        <v>0</v>
      </c>
      <c r="Q948" s="32">
        <v>0</v>
      </c>
      <c r="R948" s="99">
        <v>0</v>
      </c>
      <c r="S948" s="32">
        <v>0</v>
      </c>
      <c r="T948" s="99" t="s">
        <v>3418</v>
      </c>
    </row>
    <row r="949" spans="1:20" ht="15" customHeight="1">
      <c r="A949" s="31">
        <v>936</v>
      </c>
      <c r="B949" s="99" t="s">
        <v>411</v>
      </c>
      <c r="C949" s="99" t="s">
        <v>412</v>
      </c>
      <c r="D949" s="99" t="s">
        <v>29</v>
      </c>
      <c r="E949" s="99" t="s">
        <v>2113</v>
      </c>
      <c r="F949" s="32">
        <v>0</v>
      </c>
      <c r="G949" s="89" t="s">
        <v>2105</v>
      </c>
      <c r="H949" s="32">
        <v>0</v>
      </c>
      <c r="I949" s="83" t="s">
        <v>2105</v>
      </c>
      <c r="J949" s="32">
        <v>0</v>
      </c>
      <c r="K949" s="87" t="s">
        <v>2105</v>
      </c>
      <c r="L949" s="32">
        <v>0</v>
      </c>
      <c r="M949" s="87" t="s">
        <v>2105</v>
      </c>
      <c r="N949" s="32">
        <v>643</v>
      </c>
      <c r="O949" s="34">
        <v>0</v>
      </c>
      <c r="P949" s="34">
        <v>0</v>
      </c>
      <c r="Q949" s="32">
        <v>7400</v>
      </c>
      <c r="R949" s="99">
        <v>11.5</v>
      </c>
      <c r="S949" s="32">
        <v>2634</v>
      </c>
      <c r="T949" s="99" t="s">
        <v>3418</v>
      </c>
    </row>
    <row r="950" spans="1:20" ht="15" customHeight="1">
      <c r="A950" s="31">
        <v>937</v>
      </c>
      <c r="B950" s="99" t="s">
        <v>2432</v>
      </c>
      <c r="C950" s="99" t="s">
        <v>2433</v>
      </c>
      <c r="D950" s="99" t="s">
        <v>29</v>
      </c>
      <c r="E950" s="99" t="s">
        <v>2113</v>
      </c>
      <c r="F950" s="32">
        <v>74158546028</v>
      </c>
      <c r="G950" s="90">
        <v>-0.02</v>
      </c>
      <c r="H950" s="32">
        <v>126797783</v>
      </c>
      <c r="I950" s="89">
        <v>0.66</v>
      </c>
      <c r="J950" s="32">
        <v>377410049034</v>
      </c>
      <c r="K950" s="89">
        <v>2.36</v>
      </c>
      <c r="L950" s="32">
        <v>7380393195</v>
      </c>
      <c r="M950" s="89">
        <v>1.95</v>
      </c>
      <c r="N950" s="32">
        <v>492</v>
      </c>
      <c r="O950" s="34">
        <v>0.017</v>
      </c>
      <c r="P950" s="34">
        <v>0.026</v>
      </c>
      <c r="Q950" s="32">
        <v>63600</v>
      </c>
      <c r="R950" s="99">
        <v>129.3</v>
      </c>
      <c r="S950" s="32">
        <v>11</v>
      </c>
      <c r="T950" s="99" t="s">
        <v>3418</v>
      </c>
    </row>
    <row r="951" spans="1:20" ht="15" customHeight="1">
      <c r="A951" s="31">
        <v>938</v>
      </c>
      <c r="B951" s="99" t="s">
        <v>3316</v>
      </c>
      <c r="C951" s="99" t="s">
        <v>3317</v>
      </c>
      <c r="D951" s="99" t="s">
        <v>29</v>
      </c>
      <c r="E951" s="99" t="s">
        <v>2128</v>
      </c>
      <c r="F951" s="32">
        <v>0</v>
      </c>
      <c r="G951" s="90" t="s">
        <v>2105</v>
      </c>
      <c r="H951" s="32">
        <v>0</v>
      </c>
      <c r="I951" s="87" t="s">
        <v>2105</v>
      </c>
      <c r="J951" s="32">
        <v>0</v>
      </c>
      <c r="K951" s="83" t="s">
        <v>2105</v>
      </c>
      <c r="L951" s="32">
        <v>0</v>
      </c>
      <c r="M951" s="83" t="s">
        <v>2105</v>
      </c>
      <c r="N951" s="32">
        <v>3111</v>
      </c>
      <c r="O951" s="34">
        <v>0</v>
      </c>
      <c r="P951" s="34">
        <v>0</v>
      </c>
      <c r="Q951" s="32">
        <v>30800</v>
      </c>
      <c r="R951" s="99">
        <v>9.9</v>
      </c>
      <c r="S951" s="32">
        <v>0</v>
      </c>
      <c r="T951" s="99" t="s">
        <v>3418</v>
      </c>
    </row>
    <row r="952" spans="1:20" ht="15" customHeight="1">
      <c r="A952" s="31">
        <v>939</v>
      </c>
      <c r="B952" s="99" t="s">
        <v>3048</v>
      </c>
      <c r="C952" s="99" t="s">
        <v>3049</v>
      </c>
      <c r="D952" s="99" t="s">
        <v>29</v>
      </c>
      <c r="E952" s="99" t="s">
        <v>3050</v>
      </c>
      <c r="F952" s="32">
        <v>0</v>
      </c>
      <c r="G952" s="90" t="s">
        <v>2105</v>
      </c>
      <c r="H952" s="32">
        <v>0</v>
      </c>
      <c r="I952" s="89" t="s">
        <v>2105</v>
      </c>
      <c r="J952" s="32">
        <v>0</v>
      </c>
      <c r="K952" s="89" t="s">
        <v>2105</v>
      </c>
      <c r="L952" s="32">
        <v>0</v>
      </c>
      <c r="M952" s="89" t="s">
        <v>2105</v>
      </c>
      <c r="N952" s="32">
        <v>171</v>
      </c>
      <c r="O952" s="34">
        <v>0</v>
      </c>
      <c r="P952" s="34">
        <v>0</v>
      </c>
      <c r="Q952" s="32">
        <v>8200</v>
      </c>
      <c r="R952" s="99">
        <v>48</v>
      </c>
      <c r="S952" s="32">
        <v>26</v>
      </c>
      <c r="T952" s="99" t="s">
        <v>3418</v>
      </c>
    </row>
    <row r="953" spans="1:20" ht="15" customHeight="1">
      <c r="A953" s="31">
        <v>940</v>
      </c>
      <c r="B953" s="99" t="s">
        <v>3238</v>
      </c>
      <c r="C953" s="99" t="s">
        <v>3239</v>
      </c>
      <c r="D953" s="99" t="s">
        <v>29</v>
      </c>
      <c r="E953" s="99" t="s">
        <v>2138</v>
      </c>
      <c r="F953" s="32">
        <v>0</v>
      </c>
      <c r="G953" s="90" t="s">
        <v>2105</v>
      </c>
      <c r="H953" s="32">
        <v>0</v>
      </c>
      <c r="I953" s="88" t="s">
        <v>2105</v>
      </c>
      <c r="J953" s="32">
        <v>0</v>
      </c>
      <c r="K953" s="88" t="s">
        <v>2105</v>
      </c>
      <c r="L953" s="32">
        <v>0</v>
      </c>
      <c r="M953" s="87" t="s">
        <v>2105</v>
      </c>
      <c r="N953" s="32">
        <v>926</v>
      </c>
      <c r="O953" s="34">
        <v>0</v>
      </c>
      <c r="P953" s="34">
        <v>0</v>
      </c>
      <c r="Q953" s="32">
        <v>6300</v>
      </c>
      <c r="R953" s="99">
        <v>6.8</v>
      </c>
      <c r="S953" s="32">
        <v>1798</v>
      </c>
      <c r="T953" s="99" t="s">
        <v>3418</v>
      </c>
    </row>
    <row r="954" spans="1:20" ht="15" customHeight="1">
      <c r="A954" s="31">
        <v>941</v>
      </c>
      <c r="B954" s="99" t="s">
        <v>379</v>
      </c>
      <c r="C954" s="99" t="s">
        <v>380</v>
      </c>
      <c r="D954" s="99" t="s">
        <v>29</v>
      </c>
      <c r="E954" s="99" t="s">
        <v>2144</v>
      </c>
      <c r="F954" s="32">
        <v>0</v>
      </c>
      <c r="G954" s="90" t="s">
        <v>2105</v>
      </c>
      <c r="H954" s="32">
        <v>0</v>
      </c>
      <c r="I954" s="33" t="s">
        <v>2105</v>
      </c>
      <c r="J954" s="32">
        <v>9461913147</v>
      </c>
      <c r="K954" s="33">
        <v>-0.78</v>
      </c>
      <c r="L954" s="32">
        <v>113250869</v>
      </c>
      <c r="M954" s="33">
        <v>-0.83</v>
      </c>
      <c r="N954" s="32">
        <v>4</v>
      </c>
      <c r="O954" s="34">
        <v>0</v>
      </c>
      <c r="P954" s="34">
        <v>0</v>
      </c>
      <c r="Q954" s="32">
        <v>600</v>
      </c>
      <c r="R954" s="99">
        <v>162.7</v>
      </c>
      <c r="S954" s="32">
        <v>226645</v>
      </c>
      <c r="T954" s="99" t="s">
        <v>3418</v>
      </c>
    </row>
    <row r="955" spans="1:20" ht="15" customHeight="1">
      <c r="A955" s="31">
        <v>942</v>
      </c>
      <c r="B955" s="99" t="s">
        <v>381</v>
      </c>
      <c r="C955" s="99" t="s">
        <v>382</v>
      </c>
      <c r="D955" s="99" t="s">
        <v>29</v>
      </c>
      <c r="E955" s="99" t="s">
        <v>2121</v>
      </c>
      <c r="F955" s="32">
        <v>38821757821</v>
      </c>
      <c r="G955" s="90">
        <v>-0.35</v>
      </c>
      <c r="H955" s="32">
        <v>-24407260884</v>
      </c>
      <c r="I955" s="123">
        <v>-11.65</v>
      </c>
      <c r="J955" s="32">
        <v>171053096287</v>
      </c>
      <c r="K955" s="83">
        <v>-0.5</v>
      </c>
      <c r="L955" s="32">
        <v>-106485010123</v>
      </c>
      <c r="M955" s="87">
        <v>-3.58</v>
      </c>
      <c r="N955" s="32">
        <v>-3500</v>
      </c>
      <c r="O955" s="34">
        <v>-0.139</v>
      </c>
      <c r="P955" s="34">
        <v>0</v>
      </c>
      <c r="Q955" s="32">
        <v>700</v>
      </c>
      <c r="R955" s="99">
        <v>-0.2</v>
      </c>
      <c r="S955" s="32">
        <v>5800</v>
      </c>
      <c r="T955" s="99" t="s">
        <v>3418</v>
      </c>
    </row>
    <row r="956" spans="1:20" ht="15" customHeight="1">
      <c r="A956" s="31">
        <v>943</v>
      </c>
      <c r="B956" s="99" t="s">
        <v>583</v>
      </c>
      <c r="C956" s="99" t="s">
        <v>584</v>
      </c>
      <c r="D956" s="99" t="s">
        <v>29</v>
      </c>
      <c r="E956" s="99" t="s">
        <v>2295</v>
      </c>
      <c r="F956" s="32">
        <v>0</v>
      </c>
      <c r="G956" s="90" t="s">
        <v>2105</v>
      </c>
      <c r="H956" s="32">
        <v>0</v>
      </c>
      <c r="I956" s="123" t="s">
        <v>2105</v>
      </c>
      <c r="J956" s="32">
        <v>0</v>
      </c>
      <c r="K956" s="83" t="s">
        <v>2105</v>
      </c>
      <c r="L956" s="32">
        <v>0</v>
      </c>
      <c r="M956" s="87" t="s">
        <v>2105</v>
      </c>
      <c r="N956" s="32">
        <v>1541</v>
      </c>
      <c r="O956" s="34">
        <v>0</v>
      </c>
      <c r="P956" s="34">
        <v>0</v>
      </c>
      <c r="Q956" s="32">
        <v>22800</v>
      </c>
      <c r="R956" s="99">
        <v>14.8</v>
      </c>
      <c r="S956" s="32">
        <v>0</v>
      </c>
      <c r="T956" s="99" t="s">
        <v>3418</v>
      </c>
    </row>
    <row r="957" spans="1:20" ht="15" customHeight="1">
      <c r="A957" s="31">
        <v>944</v>
      </c>
      <c r="B957" s="99" t="s">
        <v>383</v>
      </c>
      <c r="C957" s="99" t="s">
        <v>384</v>
      </c>
      <c r="D957" s="99" t="s">
        <v>29</v>
      </c>
      <c r="E957" s="99" t="s">
        <v>2160</v>
      </c>
      <c r="F957" s="32">
        <v>51740517662</v>
      </c>
      <c r="G957" s="90">
        <v>-0.48</v>
      </c>
      <c r="H957" s="32">
        <v>-21383487753</v>
      </c>
      <c r="I957" s="33">
        <v>-1.83</v>
      </c>
      <c r="J957" s="32">
        <v>337760066652</v>
      </c>
      <c r="K957" s="33">
        <v>-0.09</v>
      </c>
      <c r="L957" s="32">
        <v>10739285796</v>
      </c>
      <c r="M957" s="33">
        <v>-0.83</v>
      </c>
      <c r="N957" s="32">
        <v>846</v>
      </c>
      <c r="O957" s="34">
        <v>0.017</v>
      </c>
      <c r="P957" s="34">
        <v>0</v>
      </c>
      <c r="Q957" s="32">
        <v>2200</v>
      </c>
      <c r="R957" s="99">
        <v>2.6</v>
      </c>
      <c r="S957" s="32">
        <v>506</v>
      </c>
      <c r="T957" s="99" t="s">
        <v>3418</v>
      </c>
    </row>
    <row r="958" spans="1:20" ht="15" customHeight="1">
      <c r="A958" s="31">
        <v>945</v>
      </c>
      <c r="B958" s="99" t="s">
        <v>385</v>
      </c>
      <c r="C958" s="99" t="s">
        <v>386</v>
      </c>
      <c r="D958" s="99" t="s">
        <v>29</v>
      </c>
      <c r="E958" s="99" t="s">
        <v>2140</v>
      </c>
      <c r="F958" s="32">
        <v>231930200279</v>
      </c>
      <c r="G958" s="83">
        <v>-0.26</v>
      </c>
      <c r="H958" s="32">
        <v>2021606279</v>
      </c>
      <c r="I958" s="89">
        <v>-0.44</v>
      </c>
      <c r="J958" s="32">
        <v>1101068188485</v>
      </c>
      <c r="K958" s="87">
        <v>-0.27</v>
      </c>
      <c r="L958" s="32">
        <v>11126301695</v>
      </c>
      <c r="M958" s="83">
        <v>-0.16</v>
      </c>
      <c r="N958" s="32">
        <v>725</v>
      </c>
      <c r="O958" s="34">
        <v>0.02</v>
      </c>
      <c r="P958" s="34">
        <v>0.055</v>
      </c>
      <c r="Q958" s="32">
        <v>9500</v>
      </c>
      <c r="R958" s="99">
        <v>13.1</v>
      </c>
      <c r="S958" s="32">
        <v>8970</v>
      </c>
      <c r="T958" s="99" t="s">
        <v>3418</v>
      </c>
    </row>
    <row r="959" spans="1:20" ht="15" customHeight="1">
      <c r="A959" s="31">
        <v>946</v>
      </c>
      <c r="B959" s="99" t="s">
        <v>387</v>
      </c>
      <c r="C959" s="99" t="s">
        <v>3177</v>
      </c>
      <c r="D959" s="99" t="s">
        <v>29</v>
      </c>
      <c r="E959" s="99" t="s">
        <v>2115</v>
      </c>
      <c r="F959" s="32">
        <v>737089388092</v>
      </c>
      <c r="G959" s="83">
        <v>-0.15</v>
      </c>
      <c r="H959" s="32">
        <v>144337078</v>
      </c>
      <c r="I959" s="33">
        <v>-1</v>
      </c>
      <c r="J959" s="32">
        <v>3144422237718</v>
      </c>
      <c r="K959" s="33">
        <v>0.01</v>
      </c>
      <c r="L959" s="32">
        <v>220582459273</v>
      </c>
      <c r="M959" s="33">
        <v>-0.25</v>
      </c>
      <c r="N959" s="32">
        <v>1492</v>
      </c>
      <c r="O959" s="34">
        <v>0.103</v>
      </c>
      <c r="P959" s="34">
        <v>0.126</v>
      </c>
      <c r="Q959" s="32">
        <v>9100</v>
      </c>
      <c r="R959" s="99">
        <v>6.1</v>
      </c>
      <c r="S959" s="32">
        <v>494408</v>
      </c>
      <c r="T959" s="99" t="s">
        <v>2061</v>
      </c>
    </row>
    <row r="960" spans="1:20" ht="15" customHeight="1">
      <c r="A960" s="31">
        <v>947</v>
      </c>
      <c r="B960" s="99" t="s">
        <v>2870</v>
      </c>
      <c r="C960" s="99" t="s">
        <v>2871</v>
      </c>
      <c r="D960" s="99" t="s">
        <v>29</v>
      </c>
      <c r="E960" s="99" t="s">
        <v>2147</v>
      </c>
      <c r="F960" s="32">
        <v>0</v>
      </c>
      <c r="G960" s="90" t="s">
        <v>2105</v>
      </c>
      <c r="H960" s="32">
        <v>0</v>
      </c>
      <c r="I960" s="83" t="s">
        <v>2105</v>
      </c>
      <c r="J960" s="32">
        <v>0</v>
      </c>
      <c r="K960" s="89" t="s">
        <v>2105</v>
      </c>
      <c r="L960" s="32">
        <v>0</v>
      </c>
      <c r="M960" s="87" t="s">
        <v>2105</v>
      </c>
      <c r="N960" s="32">
        <v>3960</v>
      </c>
      <c r="O960" s="34">
        <v>0</v>
      </c>
      <c r="P960" s="34">
        <v>0</v>
      </c>
      <c r="Q960" s="32">
        <v>19800</v>
      </c>
      <c r="R960" s="99">
        <v>5</v>
      </c>
      <c r="S960" s="32">
        <v>221</v>
      </c>
      <c r="T960" s="99" t="s">
        <v>3418</v>
      </c>
    </row>
    <row r="961" spans="1:20" ht="15" customHeight="1">
      <c r="A961" s="31">
        <v>948</v>
      </c>
      <c r="B961" s="99" t="s">
        <v>3628</v>
      </c>
      <c r="C961" s="99" t="s">
        <v>3629</v>
      </c>
      <c r="D961" s="99" t="s">
        <v>29</v>
      </c>
      <c r="E961" s="99" t="s">
        <v>2113</v>
      </c>
      <c r="F961" s="32">
        <v>178220663028</v>
      </c>
      <c r="G961" s="90">
        <v>0.07</v>
      </c>
      <c r="H961" s="32">
        <v>-20334261469</v>
      </c>
      <c r="I961" s="89">
        <v>-1.97</v>
      </c>
      <c r="J961" s="32">
        <v>1657142656068</v>
      </c>
      <c r="K961" s="89">
        <v>0.27</v>
      </c>
      <c r="L961" s="32">
        <v>7515915279</v>
      </c>
      <c r="M961" s="124">
        <v>-0.12</v>
      </c>
      <c r="N961" s="32">
        <v>94</v>
      </c>
      <c r="O961" s="34">
        <v>0.002</v>
      </c>
      <c r="P961" s="34">
        <v>0.008</v>
      </c>
      <c r="Q961" s="32">
        <v>10800</v>
      </c>
      <c r="R961" s="99">
        <v>114.3</v>
      </c>
      <c r="S961" s="32">
        <v>16170</v>
      </c>
      <c r="T961" s="99" t="s">
        <v>3418</v>
      </c>
    </row>
    <row r="962" spans="1:20" ht="15" customHeight="1">
      <c r="A962" s="31">
        <v>949</v>
      </c>
      <c r="B962" s="99" t="s">
        <v>393</v>
      </c>
      <c r="C962" s="99" t="s">
        <v>394</v>
      </c>
      <c r="D962" s="99" t="s">
        <v>29</v>
      </c>
      <c r="E962" s="99" t="s">
        <v>2113</v>
      </c>
      <c r="F962" s="32">
        <v>18793887784</v>
      </c>
      <c r="G962" s="90">
        <v>-0.37</v>
      </c>
      <c r="H962" s="32">
        <v>-19265483619</v>
      </c>
      <c r="I962" s="33">
        <v>-72.99</v>
      </c>
      <c r="J962" s="32">
        <v>244024668421</v>
      </c>
      <c r="K962" s="33">
        <v>-0.5</v>
      </c>
      <c r="L962" s="32">
        <v>-7840573200</v>
      </c>
      <c r="M962" s="33">
        <v>-1.37</v>
      </c>
      <c r="N962" s="32">
        <v>-102</v>
      </c>
      <c r="O962" s="34">
        <v>-0.005</v>
      </c>
      <c r="P962" s="34">
        <v>-0.008</v>
      </c>
      <c r="Q962" s="32">
        <v>7400</v>
      </c>
      <c r="R962" s="99">
        <v>-72.2</v>
      </c>
      <c r="S962" s="32">
        <v>22496</v>
      </c>
      <c r="T962" s="99" t="s">
        <v>2061</v>
      </c>
    </row>
    <row r="963" spans="1:20" ht="15" customHeight="1">
      <c r="A963" s="31">
        <v>950</v>
      </c>
      <c r="B963" s="99" t="s">
        <v>2423</v>
      </c>
      <c r="C963" s="99" t="s">
        <v>2424</v>
      </c>
      <c r="D963" s="99" t="s">
        <v>29</v>
      </c>
      <c r="E963" s="99" t="s">
        <v>2115</v>
      </c>
      <c r="F963" s="32">
        <v>1184668470170</v>
      </c>
      <c r="G963" s="90">
        <v>-0.39</v>
      </c>
      <c r="H963" s="32">
        <v>-129489566804</v>
      </c>
      <c r="I963" s="87">
        <v>-1.15</v>
      </c>
      <c r="J963" s="32">
        <v>5679798782912</v>
      </c>
      <c r="K963" s="87">
        <v>0.04</v>
      </c>
      <c r="L963" s="32">
        <v>780415959125</v>
      </c>
      <c r="M963" s="87">
        <v>-0.3</v>
      </c>
      <c r="N963" s="32">
        <v>3179</v>
      </c>
      <c r="O963" s="34">
        <v>0.105</v>
      </c>
      <c r="P963" s="34">
        <v>0</v>
      </c>
      <c r="Q963" s="32">
        <v>8900</v>
      </c>
      <c r="R963" s="99">
        <v>2.8</v>
      </c>
      <c r="S963" s="32">
        <v>2512</v>
      </c>
      <c r="T963" s="99" t="s">
        <v>3418</v>
      </c>
    </row>
    <row r="964" spans="1:20" ht="15" customHeight="1">
      <c r="A964" s="31">
        <v>951</v>
      </c>
      <c r="B964" s="99" t="s">
        <v>2495</v>
      </c>
      <c r="C964" s="99" t="s">
        <v>2496</v>
      </c>
      <c r="D964" s="99" t="s">
        <v>29</v>
      </c>
      <c r="E964" s="99" t="s">
        <v>2140</v>
      </c>
      <c r="F964" s="32">
        <v>181511801523</v>
      </c>
      <c r="G964" s="90" t="s">
        <v>2105</v>
      </c>
      <c r="H964" s="32">
        <v>8499347934</v>
      </c>
      <c r="I964" s="33" t="s">
        <v>2105</v>
      </c>
      <c r="J964" s="32">
        <v>519792710599</v>
      </c>
      <c r="K964" s="33" t="s">
        <v>2105</v>
      </c>
      <c r="L964" s="32">
        <v>23439414979</v>
      </c>
      <c r="M964" s="33" t="s">
        <v>2105</v>
      </c>
      <c r="N964" s="32">
        <v>1991</v>
      </c>
      <c r="O964" s="34">
        <v>0</v>
      </c>
      <c r="P964" s="34">
        <v>0</v>
      </c>
      <c r="Q964" s="32">
        <v>21500</v>
      </c>
      <c r="R964" s="99">
        <v>10.8</v>
      </c>
      <c r="S964" s="32">
        <v>827</v>
      </c>
      <c r="T964" s="99" t="s">
        <v>3418</v>
      </c>
    </row>
    <row r="965" spans="1:20" ht="15">
      <c r="A965" s="31">
        <v>952</v>
      </c>
      <c r="B965" s="99" t="s">
        <v>3134</v>
      </c>
      <c r="C965" s="99" t="s">
        <v>3135</v>
      </c>
      <c r="D965" s="99" t="s">
        <v>29</v>
      </c>
      <c r="E965" s="99" t="s">
        <v>2140</v>
      </c>
      <c r="F965" s="32">
        <v>0</v>
      </c>
      <c r="G965" s="90" t="s">
        <v>2105</v>
      </c>
      <c r="H965" s="32">
        <v>0</v>
      </c>
      <c r="I965" s="33" t="s">
        <v>2105</v>
      </c>
      <c r="J965" s="32">
        <v>0</v>
      </c>
      <c r="K965" s="33" t="s">
        <v>2105</v>
      </c>
      <c r="L965" s="32">
        <v>0</v>
      </c>
      <c r="M965" s="33" t="s">
        <v>2105</v>
      </c>
      <c r="N965" s="32">
        <v>2046</v>
      </c>
      <c r="O965" s="34">
        <v>0</v>
      </c>
      <c r="P965" s="34">
        <v>0</v>
      </c>
      <c r="Q965" s="32">
        <v>22100</v>
      </c>
      <c r="R965" s="99">
        <v>10.8</v>
      </c>
      <c r="S965" s="32">
        <v>0</v>
      </c>
      <c r="T965" s="99" t="s">
        <v>3418</v>
      </c>
    </row>
    <row r="966" spans="1:20" ht="15" customHeight="1">
      <c r="A966" s="31">
        <v>953</v>
      </c>
      <c r="B966" s="99" t="s">
        <v>3455</v>
      </c>
      <c r="C966" s="99" t="s">
        <v>3456</v>
      </c>
      <c r="D966" s="99" t="s">
        <v>29</v>
      </c>
      <c r="E966" s="99" t="s">
        <v>2139</v>
      </c>
      <c r="F966" s="32">
        <v>0</v>
      </c>
      <c r="G966" s="90" t="s">
        <v>2105</v>
      </c>
      <c r="H966" s="32">
        <v>0</v>
      </c>
      <c r="I966" s="33" t="s">
        <v>2105</v>
      </c>
      <c r="J966" s="32">
        <v>0</v>
      </c>
      <c r="K966" s="33" t="s">
        <v>2105</v>
      </c>
      <c r="L966" s="32">
        <v>0</v>
      </c>
      <c r="M966" s="33" t="s">
        <v>2105</v>
      </c>
      <c r="N966" s="32" t="e">
        <v>#DIV/0!</v>
      </c>
      <c r="O966" s="34">
        <v>0</v>
      </c>
      <c r="P966" s="34">
        <v>0</v>
      </c>
      <c r="Q966" s="32">
        <v>0</v>
      </c>
      <c r="R966" s="99">
        <v>0</v>
      </c>
      <c r="S966" s="32">
        <v>0</v>
      </c>
      <c r="T966" s="99" t="s">
        <v>3418</v>
      </c>
    </row>
    <row r="967" spans="1:20" ht="15" customHeight="1">
      <c r="A967" s="31">
        <v>954</v>
      </c>
      <c r="B967" s="99" t="s">
        <v>409</v>
      </c>
      <c r="C967" s="99" t="s">
        <v>410</v>
      </c>
      <c r="D967" s="99" t="s">
        <v>29</v>
      </c>
      <c r="E967" s="99" t="s">
        <v>2113</v>
      </c>
      <c r="F967" s="32">
        <v>0</v>
      </c>
      <c r="G967" s="90" t="s">
        <v>2105</v>
      </c>
      <c r="H967" s="32">
        <v>0</v>
      </c>
      <c r="I967" s="33" t="s">
        <v>2105</v>
      </c>
      <c r="J967" s="32">
        <v>15902478981</v>
      </c>
      <c r="K967" s="33">
        <v>-0.99</v>
      </c>
      <c r="L967" s="32">
        <v>-81257844091</v>
      </c>
      <c r="M967" s="33">
        <v>-3.52</v>
      </c>
      <c r="N967" s="32">
        <v>-4333</v>
      </c>
      <c r="O967" s="34">
        <v>0</v>
      </c>
      <c r="P967" s="34">
        <v>0</v>
      </c>
      <c r="Q967" s="32">
        <v>1300</v>
      </c>
      <c r="R967" s="99">
        <v>-0.3</v>
      </c>
      <c r="S967" s="32">
        <v>82746</v>
      </c>
      <c r="T967" s="99" t="s">
        <v>3418</v>
      </c>
    </row>
    <row r="968" spans="1:20" ht="15" customHeight="1">
      <c r="A968" s="31">
        <v>955</v>
      </c>
      <c r="B968" s="99" t="s">
        <v>415</v>
      </c>
      <c r="C968" s="99" t="s">
        <v>416</v>
      </c>
      <c r="D968" s="99" t="s">
        <v>29</v>
      </c>
      <c r="E968" s="99" t="s">
        <v>2104</v>
      </c>
      <c r="F968" s="32">
        <v>39333234080</v>
      </c>
      <c r="G968" s="90">
        <v>-0.31</v>
      </c>
      <c r="H968" s="32">
        <v>63594345</v>
      </c>
      <c r="I968" s="89">
        <v>-0.66</v>
      </c>
      <c r="J968" s="32">
        <v>335244994015</v>
      </c>
      <c r="K968" s="83">
        <v>0.35</v>
      </c>
      <c r="L968" s="32">
        <v>349406622</v>
      </c>
      <c r="M968" s="83">
        <v>-0.84</v>
      </c>
      <c r="N968" s="32">
        <v>22</v>
      </c>
      <c r="O968" s="34">
        <v>0.001</v>
      </c>
      <c r="P968" s="34">
        <v>0.002</v>
      </c>
      <c r="Q968" s="32">
        <v>3700</v>
      </c>
      <c r="R968" s="99">
        <v>166.1</v>
      </c>
      <c r="S968" s="32">
        <v>20476</v>
      </c>
      <c r="T968" s="99" t="s">
        <v>2061</v>
      </c>
    </row>
    <row r="969" spans="1:20" ht="15" customHeight="1">
      <c r="A969" s="31">
        <v>956</v>
      </c>
      <c r="B969" s="99" t="s">
        <v>3512</v>
      </c>
      <c r="C969" s="99" t="s">
        <v>3513</v>
      </c>
      <c r="D969" s="99" t="s">
        <v>29</v>
      </c>
      <c r="E969" s="99" t="s">
        <v>2124</v>
      </c>
      <c r="F969" s="32">
        <v>0</v>
      </c>
      <c r="G969" s="88" t="s">
        <v>2105</v>
      </c>
      <c r="H969" s="32">
        <v>0</v>
      </c>
      <c r="I969" s="33" t="s">
        <v>2105</v>
      </c>
      <c r="J969" s="32">
        <v>0</v>
      </c>
      <c r="K969" s="33" t="s">
        <v>2105</v>
      </c>
      <c r="L969" s="32">
        <v>0</v>
      </c>
      <c r="M969" s="33" t="s">
        <v>2105</v>
      </c>
      <c r="N969" s="32">
        <v>1625</v>
      </c>
      <c r="O969" s="34">
        <v>0</v>
      </c>
      <c r="P969" s="34">
        <v>0</v>
      </c>
      <c r="Q969" s="32">
        <v>1300</v>
      </c>
      <c r="R969" s="99">
        <v>0.8</v>
      </c>
      <c r="S969" s="32">
        <v>0</v>
      </c>
      <c r="T969" s="99" t="s">
        <v>3418</v>
      </c>
    </row>
    <row r="970" spans="1:20" ht="15" customHeight="1">
      <c r="A970" s="31">
        <v>957</v>
      </c>
      <c r="B970" s="99" t="s">
        <v>3835</v>
      </c>
      <c r="C970" s="99" t="s">
        <v>3836</v>
      </c>
      <c r="D970" s="99" t="s">
        <v>29</v>
      </c>
      <c r="E970" s="99" t="s">
        <v>3443</v>
      </c>
      <c r="F970" s="32">
        <v>0</v>
      </c>
      <c r="G970" s="90" t="s">
        <v>2105</v>
      </c>
      <c r="H970" s="32">
        <v>0</v>
      </c>
      <c r="I970" s="89" t="s">
        <v>2105</v>
      </c>
      <c r="J970" s="32">
        <v>0</v>
      </c>
      <c r="K970" s="88" t="s">
        <v>2105</v>
      </c>
      <c r="L970" s="32">
        <v>0</v>
      </c>
      <c r="M970" s="83" t="s">
        <v>2105</v>
      </c>
      <c r="N970" s="32" t="e">
        <v>#DIV/0!</v>
      </c>
      <c r="O970" s="34">
        <v>0</v>
      </c>
      <c r="P970" s="34">
        <v>0</v>
      </c>
      <c r="Q970" s="32">
        <v>0</v>
      </c>
      <c r="R970" s="99">
        <v>0</v>
      </c>
      <c r="S970" s="32">
        <v>0</v>
      </c>
      <c r="T970" s="99" t="s">
        <v>3418</v>
      </c>
    </row>
    <row r="971" spans="1:20" ht="15" customHeight="1">
      <c r="A971" s="31">
        <v>958</v>
      </c>
      <c r="B971" s="99" t="s">
        <v>425</v>
      </c>
      <c r="C971" s="99" t="s">
        <v>426</v>
      </c>
      <c r="D971" s="99" t="s">
        <v>29</v>
      </c>
      <c r="E971" s="99" t="s">
        <v>2139</v>
      </c>
      <c r="F971" s="32">
        <v>0</v>
      </c>
      <c r="G971" s="90" t="s">
        <v>2105</v>
      </c>
      <c r="H971" s="32">
        <v>0</v>
      </c>
      <c r="I971" s="33" t="s">
        <v>2105</v>
      </c>
      <c r="J971" s="32">
        <v>0</v>
      </c>
      <c r="K971" s="33" t="s">
        <v>2105</v>
      </c>
      <c r="L971" s="32">
        <v>0</v>
      </c>
      <c r="M971" s="33" t="s">
        <v>2105</v>
      </c>
      <c r="N971" s="32">
        <v>-1047</v>
      </c>
      <c r="O971" s="34">
        <v>0</v>
      </c>
      <c r="P971" s="34">
        <v>0</v>
      </c>
      <c r="Q971" s="32">
        <v>9000</v>
      </c>
      <c r="R971" s="99">
        <v>-8.6</v>
      </c>
      <c r="S971" s="32">
        <v>0</v>
      </c>
      <c r="T971" s="99" t="s">
        <v>3418</v>
      </c>
    </row>
    <row r="972" spans="1:20" ht="15" customHeight="1">
      <c r="A972" s="31">
        <v>959</v>
      </c>
      <c r="B972" s="99" t="s">
        <v>3740</v>
      </c>
      <c r="C972" s="99" t="s">
        <v>3741</v>
      </c>
      <c r="D972" s="99" t="s">
        <v>29</v>
      </c>
      <c r="E972" s="99" t="s">
        <v>2528</v>
      </c>
      <c r="F972" s="32">
        <v>0</v>
      </c>
      <c r="G972" s="90" t="s">
        <v>2105</v>
      </c>
      <c r="H972" s="32">
        <v>0</v>
      </c>
      <c r="I972" s="33" t="s">
        <v>2105</v>
      </c>
      <c r="J972" s="32">
        <v>0</v>
      </c>
      <c r="K972" s="33" t="s">
        <v>2105</v>
      </c>
      <c r="L972" s="32">
        <v>0</v>
      </c>
      <c r="M972" s="33" t="s">
        <v>2105</v>
      </c>
      <c r="N972" s="32" t="e">
        <v>#DIV/0!</v>
      </c>
      <c r="O972" s="34">
        <v>0</v>
      </c>
      <c r="P972" s="34">
        <v>0</v>
      </c>
      <c r="Q972" s="32">
        <v>11300</v>
      </c>
      <c r="R972" s="99">
        <v>0</v>
      </c>
      <c r="S972" s="32">
        <v>0</v>
      </c>
      <c r="T972" s="99" t="s">
        <v>3418</v>
      </c>
    </row>
    <row r="973" spans="1:20" ht="15" customHeight="1">
      <c r="A973" s="31">
        <v>960</v>
      </c>
      <c r="B973" s="99" t="s">
        <v>429</v>
      </c>
      <c r="C973" s="99" t="s">
        <v>430</v>
      </c>
      <c r="D973" s="99" t="s">
        <v>29</v>
      </c>
      <c r="E973" s="99" t="s">
        <v>2113</v>
      </c>
      <c r="F973" s="32">
        <v>2802733043</v>
      </c>
      <c r="G973" s="90">
        <v>0.17</v>
      </c>
      <c r="H973" s="32">
        <v>-882652055</v>
      </c>
      <c r="I973" s="83">
        <v>0.29</v>
      </c>
      <c r="J973" s="32">
        <v>18651206368</v>
      </c>
      <c r="K973" s="89">
        <v>0.58</v>
      </c>
      <c r="L973" s="32">
        <v>740113488</v>
      </c>
      <c r="M973" s="89">
        <v>0.21</v>
      </c>
      <c r="N973" s="32">
        <v>164</v>
      </c>
      <c r="O973" s="34">
        <v>0.012</v>
      </c>
      <c r="P973" s="34">
        <v>0</v>
      </c>
      <c r="Q973" s="32">
        <v>8500</v>
      </c>
      <c r="R973" s="99">
        <v>51.7</v>
      </c>
      <c r="S973" s="32">
        <v>0</v>
      </c>
      <c r="T973" s="99" t="s">
        <v>3418</v>
      </c>
    </row>
    <row r="974" spans="1:20" ht="15" customHeight="1">
      <c r="A974" s="31">
        <v>961</v>
      </c>
      <c r="B974" s="99" t="s">
        <v>1996</v>
      </c>
      <c r="C974" s="99" t="s">
        <v>1997</v>
      </c>
      <c r="D974" s="99" t="s">
        <v>29</v>
      </c>
      <c r="E974" s="99" t="s">
        <v>3500</v>
      </c>
      <c r="F974" s="32">
        <v>0</v>
      </c>
      <c r="G974" s="90" t="s">
        <v>2105</v>
      </c>
      <c r="H974" s="32">
        <v>0</v>
      </c>
      <c r="I974" s="33" t="s">
        <v>2105</v>
      </c>
      <c r="J974" s="32">
        <v>0</v>
      </c>
      <c r="K974" s="33" t="s">
        <v>2105</v>
      </c>
      <c r="L974" s="32">
        <v>0</v>
      </c>
      <c r="M974" s="33" t="s">
        <v>2105</v>
      </c>
      <c r="N974" s="32">
        <v>1974</v>
      </c>
      <c r="O974" s="34">
        <v>0</v>
      </c>
      <c r="P974" s="34">
        <v>0</v>
      </c>
      <c r="Q974" s="32">
        <v>15000</v>
      </c>
      <c r="R974" s="99">
        <v>7.6</v>
      </c>
      <c r="S974" s="32">
        <v>0</v>
      </c>
      <c r="T974" s="99" t="s">
        <v>3418</v>
      </c>
    </row>
    <row r="975" spans="1:20" ht="15" customHeight="1">
      <c r="A975" s="31">
        <v>962</v>
      </c>
      <c r="B975" s="99" t="s">
        <v>3124</v>
      </c>
      <c r="C975" s="99" t="s">
        <v>3125</v>
      </c>
      <c r="D975" s="99" t="s">
        <v>29</v>
      </c>
      <c r="E975" s="99" t="s">
        <v>2128</v>
      </c>
      <c r="F975" s="32">
        <v>173668934829</v>
      </c>
      <c r="G975" s="90">
        <v>-0.23</v>
      </c>
      <c r="H975" s="32">
        <v>16696902699</v>
      </c>
      <c r="I975" s="89">
        <v>-0.01</v>
      </c>
      <c r="J975" s="32">
        <v>845847581984</v>
      </c>
      <c r="K975" s="87">
        <v>0.04</v>
      </c>
      <c r="L975" s="32">
        <v>54716238808</v>
      </c>
      <c r="M975" s="123">
        <v>0.06</v>
      </c>
      <c r="N975" s="32">
        <v>3529</v>
      </c>
      <c r="O975" s="34">
        <v>0.131</v>
      </c>
      <c r="P975" s="34">
        <v>0.213</v>
      </c>
      <c r="Q975" s="32">
        <v>18000</v>
      </c>
      <c r="R975" s="99">
        <v>5.1</v>
      </c>
      <c r="S975" s="32">
        <v>58</v>
      </c>
      <c r="T975" s="99" t="s">
        <v>3418</v>
      </c>
    </row>
    <row r="976" spans="1:20" ht="15" customHeight="1">
      <c r="A976" s="31">
        <v>963</v>
      </c>
      <c r="B976" s="99" t="s">
        <v>2587</v>
      </c>
      <c r="C976" s="99" t="s">
        <v>2588</v>
      </c>
      <c r="D976" s="99" t="s">
        <v>29</v>
      </c>
      <c r="E976" s="99" t="s">
        <v>2140</v>
      </c>
      <c r="F976" s="32">
        <v>0</v>
      </c>
      <c r="G976" s="90" t="s">
        <v>2105</v>
      </c>
      <c r="H976" s="32">
        <v>0</v>
      </c>
      <c r="I976" s="33" t="s">
        <v>2105</v>
      </c>
      <c r="J976" s="32">
        <v>0</v>
      </c>
      <c r="K976" s="33" t="s">
        <v>2105</v>
      </c>
      <c r="L976" s="32">
        <v>0</v>
      </c>
      <c r="M976" s="33" t="s">
        <v>2105</v>
      </c>
      <c r="N976" s="32" t="e">
        <v>#DIV/0!</v>
      </c>
      <c r="O976" s="34">
        <v>0</v>
      </c>
      <c r="P976" s="34">
        <v>0</v>
      </c>
      <c r="Q976" s="32">
        <v>0</v>
      </c>
      <c r="R976" s="99">
        <v>0</v>
      </c>
      <c r="S976" s="32">
        <v>0</v>
      </c>
      <c r="T976" s="99" t="s">
        <v>3418</v>
      </c>
    </row>
    <row r="977" spans="1:20" ht="15" customHeight="1">
      <c r="A977" s="31">
        <v>964</v>
      </c>
      <c r="B977" s="99" t="s">
        <v>3644</v>
      </c>
      <c r="C977" s="99" t="s">
        <v>3645</v>
      </c>
      <c r="D977" s="99" t="s">
        <v>29</v>
      </c>
      <c r="E977" s="99" t="s">
        <v>2212</v>
      </c>
      <c r="F977" s="32">
        <v>142627510750</v>
      </c>
      <c r="G977" s="90">
        <v>0.06</v>
      </c>
      <c r="H977" s="32">
        <v>6550085708</v>
      </c>
      <c r="I977" s="88">
        <v>0.21</v>
      </c>
      <c r="J977" s="32">
        <v>646231022000</v>
      </c>
      <c r="K977" s="87">
        <v>3.79</v>
      </c>
      <c r="L977" s="32">
        <v>11470952769</v>
      </c>
      <c r="M977" s="89">
        <v>1.11</v>
      </c>
      <c r="N977" s="32">
        <v>906</v>
      </c>
      <c r="O977" s="34">
        <v>0.028</v>
      </c>
      <c r="P977" s="34">
        <v>0.078</v>
      </c>
      <c r="Q977" s="32">
        <v>4800</v>
      </c>
      <c r="R977" s="99">
        <v>5.3</v>
      </c>
      <c r="S977" s="32">
        <v>1074</v>
      </c>
      <c r="T977" s="99" t="s">
        <v>3418</v>
      </c>
    </row>
    <row r="978" spans="1:20" ht="15" customHeight="1">
      <c r="A978" s="31">
        <v>965</v>
      </c>
      <c r="B978" s="99" t="s">
        <v>3916</v>
      </c>
      <c r="C978" s="99" t="s">
        <v>3917</v>
      </c>
      <c r="D978" s="99" t="s">
        <v>29</v>
      </c>
      <c r="E978" s="99" t="s">
        <v>2110</v>
      </c>
      <c r="F978" s="32">
        <v>0</v>
      </c>
      <c r="G978" s="90" t="s">
        <v>2105</v>
      </c>
      <c r="H978" s="32">
        <v>0</v>
      </c>
      <c r="I978" s="123" t="s">
        <v>2105</v>
      </c>
      <c r="J978" s="32">
        <v>0</v>
      </c>
      <c r="K978" s="83" t="s">
        <v>2105</v>
      </c>
      <c r="L978" s="32">
        <v>0</v>
      </c>
      <c r="M978" s="124" t="s">
        <v>2105</v>
      </c>
      <c r="N978" s="32" t="e">
        <v>#DIV/0!</v>
      </c>
      <c r="O978" s="34">
        <v>0</v>
      </c>
      <c r="P978" s="34">
        <v>0</v>
      </c>
      <c r="Q978" s="32">
        <v>0</v>
      </c>
      <c r="R978" s="99">
        <v>0</v>
      </c>
      <c r="S978" s="32">
        <v>0</v>
      </c>
      <c r="T978" s="99" t="s">
        <v>3418</v>
      </c>
    </row>
    <row r="979" spans="1:20" ht="15" customHeight="1">
      <c r="A979" s="31">
        <v>966</v>
      </c>
      <c r="B979" s="99" t="s">
        <v>2646</v>
      </c>
      <c r="C979" s="99" t="s">
        <v>2647</v>
      </c>
      <c r="D979" s="99" t="s">
        <v>29</v>
      </c>
      <c r="E979" s="99" t="s">
        <v>2131</v>
      </c>
      <c r="F979" s="32">
        <v>508424594969</v>
      </c>
      <c r="G979" s="90">
        <v>0.06</v>
      </c>
      <c r="H979" s="32">
        <v>30389368310</v>
      </c>
      <c r="I979" s="33">
        <v>0.55</v>
      </c>
      <c r="J979" s="32">
        <v>2082567878491</v>
      </c>
      <c r="K979" s="89">
        <v>0.06</v>
      </c>
      <c r="L979" s="32">
        <v>124873302964</v>
      </c>
      <c r="M979" s="83">
        <v>0.19</v>
      </c>
      <c r="N979" s="32">
        <v>2222</v>
      </c>
      <c r="O979" s="34">
        <v>0.083</v>
      </c>
      <c r="P979" s="34">
        <v>0.152</v>
      </c>
      <c r="Q979" s="32">
        <v>20000</v>
      </c>
      <c r="R979" s="99">
        <v>9</v>
      </c>
      <c r="S979" s="32">
        <v>320</v>
      </c>
      <c r="T979" s="99" t="s">
        <v>3418</v>
      </c>
    </row>
    <row r="980" spans="1:20" ht="15" customHeight="1">
      <c r="A980" s="31">
        <v>967</v>
      </c>
      <c r="B980" s="99" t="s">
        <v>2435</v>
      </c>
      <c r="C980" s="99" t="s">
        <v>2436</v>
      </c>
      <c r="D980" s="99" t="s">
        <v>29</v>
      </c>
      <c r="E980" s="99" t="s">
        <v>2141</v>
      </c>
      <c r="F980" s="32">
        <v>0</v>
      </c>
      <c r="G980" s="89" t="s">
        <v>2105</v>
      </c>
      <c r="H980" s="32">
        <v>0</v>
      </c>
      <c r="I980" s="83" t="s">
        <v>2105</v>
      </c>
      <c r="J980" s="32">
        <v>0</v>
      </c>
      <c r="K980" s="83" t="s">
        <v>2105</v>
      </c>
      <c r="L980" s="32">
        <v>0</v>
      </c>
      <c r="M980" s="83" t="s">
        <v>2105</v>
      </c>
      <c r="N980" s="32">
        <v>-2750</v>
      </c>
      <c r="O980" s="34">
        <v>0</v>
      </c>
      <c r="P980" s="34">
        <v>0</v>
      </c>
      <c r="Q980" s="32">
        <v>22000</v>
      </c>
      <c r="R980" s="99">
        <v>-8</v>
      </c>
      <c r="S980" s="32">
        <v>5</v>
      </c>
      <c r="T980" s="99" t="s">
        <v>3418</v>
      </c>
    </row>
    <row r="981" spans="1:20" ht="15" customHeight="1">
      <c r="A981" s="31">
        <v>968</v>
      </c>
      <c r="B981" s="99" t="s">
        <v>2425</v>
      </c>
      <c r="C981" s="99" t="s">
        <v>2426</v>
      </c>
      <c r="D981" s="99" t="s">
        <v>29</v>
      </c>
      <c r="E981" s="99" t="s">
        <v>2353</v>
      </c>
      <c r="F981" s="32">
        <v>0</v>
      </c>
      <c r="G981" s="90" t="s">
        <v>2105</v>
      </c>
      <c r="H981" s="32">
        <v>0</v>
      </c>
      <c r="I981" s="33" t="s">
        <v>2105</v>
      </c>
      <c r="J981" s="32">
        <v>0</v>
      </c>
      <c r="K981" s="89" t="s">
        <v>2105</v>
      </c>
      <c r="L981" s="32">
        <v>0</v>
      </c>
      <c r="M981" s="88" t="s">
        <v>2105</v>
      </c>
      <c r="N981" s="32">
        <v>1023</v>
      </c>
      <c r="O981" s="34">
        <v>0</v>
      </c>
      <c r="P981" s="34">
        <v>0</v>
      </c>
      <c r="Q981" s="32">
        <v>8900</v>
      </c>
      <c r="R981" s="99">
        <v>8.7</v>
      </c>
      <c r="S981" s="32">
        <v>221</v>
      </c>
      <c r="T981" s="99" t="s">
        <v>3418</v>
      </c>
    </row>
    <row r="982" spans="1:20" ht="15" customHeight="1">
      <c r="A982" s="31">
        <v>969</v>
      </c>
      <c r="B982" s="99" t="s">
        <v>2434</v>
      </c>
      <c r="C982" s="99" t="s">
        <v>3242</v>
      </c>
      <c r="D982" s="99" t="s">
        <v>29</v>
      </c>
      <c r="E982" s="99" t="s">
        <v>2123</v>
      </c>
      <c r="F982" s="32">
        <v>693134322423</v>
      </c>
      <c r="G982" s="90">
        <v>-0.12</v>
      </c>
      <c r="H982" s="32">
        <v>408332671620</v>
      </c>
      <c r="I982" s="89">
        <v>-0.2</v>
      </c>
      <c r="J982" s="32">
        <v>2661186305652</v>
      </c>
      <c r="K982" s="89">
        <v>0.02</v>
      </c>
      <c r="L982" s="32">
        <v>1418248655701</v>
      </c>
      <c r="M982" s="89">
        <v>-0.08</v>
      </c>
      <c r="N982" s="32">
        <v>3336</v>
      </c>
      <c r="O982" s="34">
        <v>0.169</v>
      </c>
      <c r="P982" s="34">
        <v>0.227</v>
      </c>
      <c r="Q982" s="32">
        <v>35700</v>
      </c>
      <c r="R982" s="99">
        <v>10.7</v>
      </c>
      <c r="S982" s="32">
        <v>84</v>
      </c>
      <c r="T982" s="99" t="s">
        <v>3418</v>
      </c>
    </row>
    <row r="983" spans="1:20" ht="15" customHeight="1">
      <c r="A983" s="31">
        <v>970</v>
      </c>
      <c r="B983" s="99" t="s">
        <v>439</v>
      </c>
      <c r="C983" s="99" t="s">
        <v>440</v>
      </c>
      <c r="D983" s="99" t="s">
        <v>29</v>
      </c>
      <c r="E983" s="99" t="s">
        <v>3495</v>
      </c>
      <c r="F983" s="32">
        <v>0</v>
      </c>
      <c r="G983" s="89" t="s">
        <v>2105</v>
      </c>
      <c r="H983" s="32">
        <v>0</v>
      </c>
      <c r="I983" s="33" t="s">
        <v>2105</v>
      </c>
      <c r="J983" s="32">
        <v>0</v>
      </c>
      <c r="K983" s="87" t="s">
        <v>2105</v>
      </c>
      <c r="L983" s="32">
        <v>0</v>
      </c>
      <c r="M983" s="87" t="s">
        <v>2105</v>
      </c>
      <c r="N983" s="32">
        <v>1296</v>
      </c>
      <c r="O983" s="34">
        <v>0</v>
      </c>
      <c r="P983" s="34">
        <v>0</v>
      </c>
      <c r="Q983" s="32">
        <v>23200</v>
      </c>
      <c r="R983" s="99">
        <v>17.9</v>
      </c>
      <c r="S983" s="32">
        <v>105</v>
      </c>
      <c r="T983" s="99" t="s">
        <v>3418</v>
      </c>
    </row>
    <row r="984" spans="1:20" ht="15" customHeight="1">
      <c r="A984" s="31">
        <v>971</v>
      </c>
      <c r="B984" s="99" t="s">
        <v>2437</v>
      </c>
      <c r="C984" s="99" t="s">
        <v>2438</v>
      </c>
      <c r="D984" s="99" t="s">
        <v>29</v>
      </c>
      <c r="E984" s="99" t="s">
        <v>2131</v>
      </c>
      <c r="F984" s="32">
        <v>126319356628</v>
      </c>
      <c r="G984" s="90">
        <v>0.19</v>
      </c>
      <c r="H984" s="32">
        <v>42895232824</v>
      </c>
      <c r="I984" s="33">
        <v>0.73</v>
      </c>
      <c r="J984" s="32">
        <v>554843646998</v>
      </c>
      <c r="K984" s="33">
        <v>0.19</v>
      </c>
      <c r="L984" s="32">
        <v>178767210091</v>
      </c>
      <c r="M984" s="33">
        <v>0.56</v>
      </c>
      <c r="N984" s="32">
        <v>2000</v>
      </c>
      <c r="O984" s="34">
        <v>0.111</v>
      </c>
      <c r="P984" s="34">
        <v>0.227</v>
      </c>
      <c r="Q984" s="32">
        <v>200</v>
      </c>
      <c r="R984" s="99">
        <v>0.1</v>
      </c>
      <c r="S984" s="32">
        <v>0</v>
      </c>
      <c r="T984" s="99" t="s">
        <v>3418</v>
      </c>
    </row>
    <row r="985" spans="1:20" ht="15" customHeight="1">
      <c r="A985" s="31">
        <v>972</v>
      </c>
      <c r="B985" s="99" t="s">
        <v>3514</v>
      </c>
      <c r="C985" s="99" t="s">
        <v>3515</v>
      </c>
      <c r="D985" s="99" t="s">
        <v>29</v>
      </c>
      <c r="E985" s="99" t="s">
        <v>2146</v>
      </c>
      <c r="F985" s="32">
        <v>0</v>
      </c>
      <c r="G985" s="90" t="s">
        <v>2105</v>
      </c>
      <c r="H985" s="32">
        <v>0</v>
      </c>
      <c r="I985" s="88" t="s">
        <v>2105</v>
      </c>
      <c r="J985" s="32">
        <v>0</v>
      </c>
      <c r="K985" s="89" t="s">
        <v>2105</v>
      </c>
      <c r="L985" s="32">
        <v>0</v>
      </c>
      <c r="M985" s="126" t="s">
        <v>2105</v>
      </c>
      <c r="N985" s="32">
        <v>1762</v>
      </c>
      <c r="O985" s="34">
        <v>0</v>
      </c>
      <c r="P985" s="34">
        <v>0</v>
      </c>
      <c r="Q985" s="32">
        <v>110300</v>
      </c>
      <c r="R985" s="99">
        <v>62.6</v>
      </c>
      <c r="S985" s="32">
        <v>0</v>
      </c>
      <c r="T985" s="99" t="s">
        <v>3418</v>
      </c>
    </row>
    <row r="986" spans="1:20" ht="15" customHeight="1">
      <c r="A986" s="31">
        <v>973</v>
      </c>
      <c r="B986" s="99" t="s">
        <v>435</v>
      </c>
      <c r="C986" s="99" t="s">
        <v>436</v>
      </c>
      <c r="D986" s="99" t="s">
        <v>29</v>
      </c>
      <c r="E986" s="99" t="s">
        <v>2131</v>
      </c>
      <c r="F986" s="32">
        <v>285677759159</v>
      </c>
      <c r="G986" s="89">
        <v>-0.05</v>
      </c>
      <c r="H986" s="32">
        <v>69362917072</v>
      </c>
      <c r="I986" s="33">
        <v>0.02</v>
      </c>
      <c r="J986" s="32">
        <v>1201846348323</v>
      </c>
      <c r="K986" s="33">
        <v>0.02</v>
      </c>
      <c r="L986" s="32">
        <v>388193953263</v>
      </c>
      <c r="M986" s="33">
        <v>-0.05</v>
      </c>
      <c r="N986" s="32">
        <v>3136</v>
      </c>
      <c r="O986" s="34">
        <v>0.103</v>
      </c>
      <c r="P986" s="34">
        <v>0.168</v>
      </c>
      <c r="Q986" s="32">
        <v>27600</v>
      </c>
      <c r="R986" s="99">
        <v>8.8</v>
      </c>
      <c r="S986" s="32">
        <v>3751</v>
      </c>
      <c r="T986" s="99" t="s">
        <v>3418</v>
      </c>
    </row>
    <row r="987" spans="1:20" ht="15" customHeight="1">
      <c r="A987" s="31">
        <v>974</v>
      </c>
      <c r="B987" s="99" t="s">
        <v>2439</v>
      </c>
      <c r="C987" s="99" t="s">
        <v>2440</v>
      </c>
      <c r="D987" s="99" t="s">
        <v>29</v>
      </c>
      <c r="E987" s="99" t="s">
        <v>2233</v>
      </c>
      <c r="F987" s="32">
        <v>0</v>
      </c>
      <c r="G987" s="90" t="s">
        <v>2105</v>
      </c>
      <c r="H987" s="32">
        <v>0</v>
      </c>
      <c r="I987" s="33" t="s">
        <v>2105</v>
      </c>
      <c r="J987" s="32">
        <v>0</v>
      </c>
      <c r="K987" s="89" t="s">
        <v>2105</v>
      </c>
      <c r="L987" s="32">
        <v>0</v>
      </c>
      <c r="M987" s="88" t="s">
        <v>2105</v>
      </c>
      <c r="N987" s="32">
        <v>1776</v>
      </c>
      <c r="O987" s="34">
        <v>0</v>
      </c>
      <c r="P987" s="34">
        <v>0</v>
      </c>
      <c r="Q987" s="32">
        <v>8700</v>
      </c>
      <c r="R987" s="99">
        <v>4.9</v>
      </c>
      <c r="S987" s="32">
        <v>79</v>
      </c>
      <c r="T987" s="99" t="s">
        <v>3418</v>
      </c>
    </row>
    <row r="988" spans="1:20" ht="15" customHeight="1">
      <c r="A988" s="31">
        <v>975</v>
      </c>
      <c r="B988" s="99" t="s">
        <v>453</v>
      </c>
      <c r="C988" s="99" t="s">
        <v>454</v>
      </c>
      <c r="D988" s="99" t="s">
        <v>29</v>
      </c>
      <c r="E988" s="99" t="s">
        <v>2167</v>
      </c>
      <c r="F988" s="32">
        <v>0</v>
      </c>
      <c r="G988" s="89" t="s">
        <v>2105</v>
      </c>
      <c r="H988" s="32">
        <v>0</v>
      </c>
      <c r="I988" s="33" t="s">
        <v>2105</v>
      </c>
      <c r="J988" s="32">
        <v>0</v>
      </c>
      <c r="K988" s="33" t="s">
        <v>2105</v>
      </c>
      <c r="L988" s="32">
        <v>0</v>
      </c>
      <c r="M988" s="33" t="s">
        <v>2105</v>
      </c>
      <c r="N988" s="32">
        <v>1690</v>
      </c>
      <c r="O988" s="34">
        <v>0</v>
      </c>
      <c r="P988" s="34">
        <v>0</v>
      </c>
      <c r="Q988" s="32">
        <v>9800</v>
      </c>
      <c r="R988" s="99">
        <v>5.8</v>
      </c>
      <c r="S988" s="32">
        <v>11</v>
      </c>
      <c r="T988" s="99" t="s">
        <v>3418</v>
      </c>
    </row>
    <row r="989" spans="1:20" ht="15" customHeight="1">
      <c r="A989" s="31">
        <v>976</v>
      </c>
      <c r="B989" s="99" t="s">
        <v>2921</v>
      </c>
      <c r="C989" s="99" t="s">
        <v>2922</v>
      </c>
      <c r="D989" s="99" t="s">
        <v>29</v>
      </c>
      <c r="E989" s="99" t="s">
        <v>2140</v>
      </c>
      <c r="F989" s="32">
        <v>494473758984</v>
      </c>
      <c r="G989" s="90">
        <v>0.17</v>
      </c>
      <c r="H989" s="32">
        <v>32344489501</v>
      </c>
      <c r="I989" s="33">
        <v>1.9</v>
      </c>
      <c r="J989" s="32">
        <v>2232897962152</v>
      </c>
      <c r="K989" s="33">
        <v>0.02</v>
      </c>
      <c r="L989" s="32">
        <v>69013988082</v>
      </c>
      <c r="M989" s="33">
        <v>0.51</v>
      </c>
      <c r="N989" s="32">
        <v>3222</v>
      </c>
      <c r="O989" s="34">
        <v>0.063</v>
      </c>
      <c r="P989" s="34">
        <v>0.257</v>
      </c>
      <c r="Q989" s="32">
        <v>26100</v>
      </c>
      <c r="R989" s="99">
        <v>8.1</v>
      </c>
      <c r="S989" s="32">
        <v>3133</v>
      </c>
      <c r="T989" s="99" t="s">
        <v>3418</v>
      </c>
    </row>
    <row r="990" spans="1:20" ht="15" customHeight="1">
      <c r="A990" s="31">
        <v>977</v>
      </c>
      <c r="B990" s="99" t="s">
        <v>2444</v>
      </c>
      <c r="C990" s="99" t="s">
        <v>2445</v>
      </c>
      <c r="D990" s="99" t="s">
        <v>29</v>
      </c>
      <c r="E990" s="99" t="s">
        <v>2140</v>
      </c>
      <c r="F990" s="32">
        <v>55278083636</v>
      </c>
      <c r="G990" s="90">
        <v>1.23</v>
      </c>
      <c r="H990" s="32">
        <v>-3129302056</v>
      </c>
      <c r="I990" s="89">
        <v>0.6</v>
      </c>
      <c r="J990" s="32">
        <v>218672313647</v>
      </c>
      <c r="K990" s="83">
        <v>0.42</v>
      </c>
      <c r="L990" s="32">
        <v>-18650581302</v>
      </c>
      <c r="M990" s="83">
        <v>0.08</v>
      </c>
      <c r="N990" s="32">
        <v>-939</v>
      </c>
      <c r="O990" s="34">
        <v>-0.038</v>
      </c>
      <c r="P990" s="34">
        <v>-0.165</v>
      </c>
      <c r="Q990" s="32">
        <v>4600</v>
      </c>
      <c r="R990" s="99">
        <v>-4.9</v>
      </c>
      <c r="S990" s="32">
        <v>258</v>
      </c>
      <c r="T990" s="99" t="s">
        <v>3418</v>
      </c>
    </row>
    <row r="991" spans="1:20" ht="15" customHeight="1">
      <c r="A991" s="31">
        <v>978</v>
      </c>
      <c r="B991" s="99" t="s">
        <v>2529</v>
      </c>
      <c r="C991" s="99" t="s">
        <v>2530</v>
      </c>
      <c r="D991" s="99" t="s">
        <v>29</v>
      </c>
      <c r="E991" s="99" t="s">
        <v>2140</v>
      </c>
      <c r="F991" s="32">
        <v>0</v>
      </c>
      <c r="G991" s="90" t="s">
        <v>2105</v>
      </c>
      <c r="H991" s="32">
        <v>0</v>
      </c>
      <c r="I991" s="89" t="s">
        <v>2105</v>
      </c>
      <c r="J991" s="32">
        <v>0</v>
      </c>
      <c r="K991" s="89" t="s">
        <v>2105</v>
      </c>
      <c r="L991" s="32">
        <v>0</v>
      </c>
      <c r="M991" s="83" t="s">
        <v>2105</v>
      </c>
      <c r="N991" s="32">
        <v>7540</v>
      </c>
      <c r="O991" s="34">
        <v>0</v>
      </c>
      <c r="P991" s="34">
        <v>0</v>
      </c>
      <c r="Q991" s="32">
        <v>37700</v>
      </c>
      <c r="R991" s="99">
        <v>5</v>
      </c>
      <c r="S991" s="32">
        <v>140</v>
      </c>
      <c r="T991" s="99" t="s">
        <v>3418</v>
      </c>
    </row>
    <row r="992" spans="1:20" ht="15" customHeight="1">
      <c r="A992" s="31">
        <v>979</v>
      </c>
      <c r="B992" s="99" t="s">
        <v>459</v>
      </c>
      <c r="C992" s="99" t="s">
        <v>460</v>
      </c>
      <c r="D992" s="99" t="s">
        <v>29</v>
      </c>
      <c r="E992" s="99" t="s">
        <v>2140</v>
      </c>
      <c r="F992" s="32">
        <v>0</v>
      </c>
      <c r="G992" s="83" t="s">
        <v>2105</v>
      </c>
      <c r="H992" s="32">
        <v>0</v>
      </c>
      <c r="I992" s="33" t="s">
        <v>2105</v>
      </c>
      <c r="J992" s="32">
        <v>0</v>
      </c>
      <c r="K992" s="89" t="s">
        <v>2105</v>
      </c>
      <c r="L992" s="32">
        <v>0</v>
      </c>
      <c r="M992" s="89" t="s">
        <v>2105</v>
      </c>
      <c r="N992" s="32">
        <v>2600</v>
      </c>
      <c r="O992" s="34">
        <v>0</v>
      </c>
      <c r="P992" s="34">
        <v>0</v>
      </c>
      <c r="Q992" s="32">
        <v>16900</v>
      </c>
      <c r="R992" s="99">
        <v>6.5</v>
      </c>
      <c r="S992" s="32">
        <v>2348</v>
      </c>
      <c r="T992" s="99" t="s">
        <v>3418</v>
      </c>
    </row>
    <row r="993" spans="1:20" ht="15" customHeight="1">
      <c r="A993" s="31">
        <v>980</v>
      </c>
      <c r="B993" s="99" t="s">
        <v>463</v>
      </c>
      <c r="C993" s="99" t="s">
        <v>2216</v>
      </c>
      <c r="D993" s="99" t="s">
        <v>29</v>
      </c>
      <c r="E993" s="99" t="s">
        <v>2164</v>
      </c>
      <c r="F993" s="32">
        <v>0</v>
      </c>
      <c r="G993" s="90" t="s">
        <v>2105</v>
      </c>
      <c r="H993" s="32">
        <v>0</v>
      </c>
      <c r="I993" s="33" t="s">
        <v>2105</v>
      </c>
      <c r="J993" s="32">
        <v>0</v>
      </c>
      <c r="K993" s="83" t="s">
        <v>2105</v>
      </c>
      <c r="L993" s="32">
        <v>0</v>
      </c>
      <c r="M993" s="87" t="s">
        <v>2105</v>
      </c>
      <c r="N993" s="32">
        <v>-222</v>
      </c>
      <c r="O993" s="34">
        <v>0</v>
      </c>
      <c r="P993" s="34">
        <v>0</v>
      </c>
      <c r="Q993" s="32">
        <v>600</v>
      </c>
      <c r="R993" s="99">
        <v>-2.7</v>
      </c>
      <c r="S993" s="32">
        <v>166952</v>
      </c>
      <c r="T993" s="99" t="s">
        <v>3418</v>
      </c>
    </row>
    <row r="994" spans="1:20" ht="15" customHeight="1">
      <c r="A994" s="31">
        <v>981</v>
      </c>
      <c r="B994" s="99" t="s">
        <v>3457</v>
      </c>
      <c r="C994" s="99" t="s">
        <v>3458</v>
      </c>
      <c r="D994" s="99" t="s">
        <v>29</v>
      </c>
      <c r="E994" s="99" t="s">
        <v>2122</v>
      </c>
      <c r="F994" s="32">
        <v>225578157836</v>
      </c>
      <c r="G994" s="90">
        <v>-0.25</v>
      </c>
      <c r="H994" s="32">
        <v>13422499106</v>
      </c>
      <c r="I994" s="33">
        <v>-0.4</v>
      </c>
      <c r="J994" s="32">
        <v>1131680635139</v>
      </c>
      <c r="K994" s="33">
        <v>-0.16</v>
      </c>
      <c r="L994" s="32">
        <v>46305385478</v>
      </c>
      <c r="M994" s="33">
        <v>-0.63</v>
      </c>
      <c r="N994" s="32">
        <v>183</v>
      </c>
      <c r="O994" s="34">
        <v>0.011</v>
      </c>
      <c r="P994" s="34">
        <v>0.017</v>
      </c>
      <c r="Q994" s="32">
        <v>6900</v>
      </c>
      <c r="R994" s="99">
        <v>37.8</v>
      </c>
      <c r="S994" s="32">
        <v>1016</v>
      </c>
      <c r="T994" s="99" t="s">
        <v>3418</v>
      </c>
    </row>
    <row r="995" spans="1:20" ht="15" customHeight="1">
      <c r="A995" s="31">
        <v>982</v>
      </c>
      <c r="B995" s="99" t="s">
        <v>2421</v>
      </c>
      <c r="C995" s="99" t="s">
        <v>2422</v>
      </c>
      <c r="D995" s="99" t="s">
        <v>29</v>
      </c>
      <c r="E995" s="99" t="s">
        <v>2122</v>
      </c>
      <c r="F995" s="32">
        <v>126471539616</v>
      </c>
      <c r="G995" s="89">
        <v>-0.06</v>
      </c>
      <c r="H995" s="32">
        <v>14728148578</v>
      </c>
      <c r="I995" s="33">
        <v>-0.29</v>
      </c>
      <c r="J995" s="32">
        <v>499694286950</v>
      </c>
      <c r="K995" s="83">
        <v>-0.18</v>
      </c>
      <c r="L995" s="32">
        <v>53136225640</v>
      </c>
      <c r="M995" s="83">
        <v>-0.35</v>
      </c>
      <c r="N995" s="32">
        <v>743</v>
      </c>
      <c r="O995" s="34">
        <v>0.07</v>
      </c>
      <c r="P995" s="34">
        <v>0.095</v>
      </c>
      <c r="Q995" s="32">
        <v>8100</v>
      </c>
      <c r="R995" s="99">
        <v>10.9</v>
      </c>
      <c r="S995" s="32">
        <v>226282</v>
      </c>
      <c r="T995" s="99" t="s">
        <v>2061</v>
      </c>
    </row>
    <row r="996" spans="1:20" ht="15" customHeight="1">
      <c r="A996" s="31">
        <v>983</v>
      </c>
      <c r="B996" s="99" t="s">
        <v>3040</v>
      </c>
      <c r="C996" s="99" t="s">
        <v>3712</v>
      </c>
      <c r="D996" s="99" t="s">
        <v>29</v>
      </c>
      <c r="E996" s="99" t="s">
        <v>2107</v>
      </c>
      <c r="F996" s="32">
        <v>67458695384</v>
      </c>
      <c r="G996" s="90">
        <v>1.03</v>
      </c>
      <c r="H996" s="32">
        <v>11133151490</v>
      </c>
      <c r="I996" s="33">
        <v>-0.19</v>
      </c>
      <c r="J996" s="32">
        <v>201074354765</v>
      </c>
      <c r="K996" s="33">
        <v>1.3</v>
      </c>
      <c r="L996" s="32">
        <v>30183846273</v>
      </c>
      <c r="M996" s="33">
        <v>-0.22</v>
      </c>
      <c r="N996" s="32">
        <v>307</v>
      </c>
      <c r="O996" s="34">
        <v>0.013</v>
      </c>
      <c r="P996" s="34">
        <v>0.029</v>
      </c>
      <c r="Q996" s="32">
        <v>26400</v>
      </c>
      <c r="R996" s="99">
        <v>86</v>
      </c>
      <c r="S996" s="32">
        <v>123110</v>
      </c>
      <c r="T996" s="99" t="s">
        <v>2061</v>
      </c>
    </row>
    <row r="997" spans="1:20" ht="15" customHeight="1">
      <c r="A997" s="31">
        <v>984</v>
      </c>
      <c r="B997" s="99" t="s">
        <v>3837</v>
      </c>
      <c r="C997" s="99" t="s">
        <v>3838</v>
      </c>
      <c r="D997" s="99" t="s">
        <v>29</v>
      </c>
      <c r="E997" s="99" t="s">
        <v>3443</v>
      </c>
      <c r="F997" s="32">
        <v>17359769578</v>
      </c>
      <c r="G997" s="90">
        <v>0.95</v>
      </c>
      <c r="H997" s="32">
        <v>-18347157031</v>
      </c>
      <c r="I997" s="123">
        <v>-0.12</v>
      </c>
      <c r="J997" s="32">
        <v>172547148362</v>
      </c>
      <c r="K997" s="87">
        <v>18.41</v>
      </c>
      <c r="L997" s="32">
        <v>18425739599</v>
      </c>
      <c r="M997" s="87">
        <v>1.13</v>
      </c>
      <c r="N997" s="32">
        <v>586</v>
      </c>
      <c r="O997" s="34">
        <v>0.031</v>
      </c>
      <c r="P997" s="34">
        <v>0.075</v>
      </c>
      <c r="Q997" s="32">
        <v>26300</v>
      </c>
      <c r="R997" s="99">
        <v>44.9</v>
      </c>
      <c r="S997" s="32">
        <v>184</v>
      </c>
      <c r="T997" s="99" t="s">
        <v>3418</v>
      </c>
    </row>
    <row r="998" spans="1:20" ht="15" customHeight="1">
      <c r="A998" s="31">
        <v>985</v>
      </c>
      <c r="B998" s="99" t="s">
        <v>2452</v>
      </c>
      <c r="C998" s="99" t="s">
        <v>3713</v>
      </c>
      <c r="D998" s="99" t="s">
        <v>29</v>
      </c>
      <c r="E998" s="99" t="s">
        <v>2121</v>
      </c>
      <c r="F998" s="32">
        <v>8173076590</v>
      </c>
      <c r="G998" s="90">
        <v>-0.3</v>
      </c>
      <c r="H998" s="32">
        <v>-5617588011</v>
      </c>
      <c r="I998" s="88">
        <v>-0.8</v>
      </c>
      <c r="J998" s="32">
        <v>60131769946</v>
      </c>
      <c r="K998" s="89">
        <v>0.21</v>
      </c>
      <c r="L998" s="32">
        <v>-15904569165</v>
      </c>
      <c r="M998" s="83">
        <v>0.13</v>
      </c>
      <c r="N998" s="32">
        <v>-531</v>
      </c>
      <c r="O998" s="34">
        <v>-0.113</v>
      </c>
      <c r="P998" s="34">
        <v>-0.46</v>
      </c>
      <c r="Q998" s="32">
        <v>6900</v>
      </c>
      <c r="R998" s="99">
        <v>-13</v>
      </c>
      <c r="S998" s="32">
        <v>247</v>
      </c>
      <c r="T998" s="99" t="s">
        <v>3418</v>
      </c>
    </row>
    <row r="999" spans="1:20" ht="15" customHeight="1">
      <c r="A999" s="31">
        <v>986</v>
      </c>
      <c r="B999" s="99" t="s">
        <v>2658</v>
      </c>
      <c r="C999" s="99" t="s">
        <v>2659</v>
      </c>
      <c r="D999" s="99" t="s">
        <v>29</v>
      </c>
      <c r="E999" s="99" t="s">
        <v>3500</v>
      </c>
      <c r="F999" s="32">
        <v>55799289545</v>
      </c>
      <c r="G999" s="90">
        <v>0.25</v>
      </c>
      <c r="H999" s="32">
        <v>-9658855588</v>
      </c>
      <c r="I999" s="89">
        <v>0.45</v>
      </c>
      <c r="J999" s="32">
        <v>232701605243</v>
      </c>
      <c r="K999" s="88">
        <v>1.96</v>
      </c>
      <c r="L999" s="32">
        <v>-33601180562</v>
      </c>
      <c r="M999" s="124">
        <v>0.54</v>
      </c>
      <c r="N999" s="32">
        <v>-275</v>
      </c>
      <c r="O999" s="34">
        <v>-0.031</v>
      </c>
      <c r="P999" s="34">
        <v>-0.035</v>
      </c>
      <c r="Q999" s="32">
        <v>10600</v>
      </c>
      <c r="R999" s="99">
        <v>-38.5</v>
      </c>
      <c r="S999" s="32">
        <v>1091</v>
      </c>
      <c r="T999" s="99" t="s">
        <v>3418</v>
      </c>
    </row>
    <row r="1000" spans="1:20" ht="15" customHeight="1">
      <c r="A1000" s="31">
        <v>987</v>
      </c>
      <c r="B1000" s="99" t="s">
        <v>2446</v>
      </c>
      <c r="C1000" s="99" t="s">
        <v>2447</v>
      </c>
      <c r="D1000" s="99" t="s">
        <v>29</v>
      </c>
      <c r="E1000" s="99" t="s">
        <v>2360</v>
      </c>
      <c r="F1000" s="32">
        <v>0</v>
      </c>
      <c r="G1000" s="90" t="s">
        <v>2105</v>
      </c>
      <c r="H1000" s="32">
        <v>0</v>
      </c>
      <c r="I1000" s="33" t="s">
        <v>2105</v>
      </c>
      <c r="J1000" s="32">
        <v>0</v>
      </c>
      <c r="K1000" s="33" t="s">
        <v>2105</v>
      </c>
      <c r="L1000" s="32">
        <v>0</v>
      </c>
      <c r="M1000" s="33" t="s">
        <v>2105</v>
      </c>
      <c r="N1000" s="32">
        <v>3519</v>
      </c>
      <c r="O1000" s="34">
        <v>0</v>
      </c>
      <c r="P1000" s="34">
        <v>0</v>
      </c>
      <c r="Q1000" s="32">
        <v>9500</v>
      </c>
      <c r="R1000" s="99">
        <v>2.7</v>
      </c>
      <c r="S1000" s="32">
        <v>0</v>
      </c>
      <c r="T1000" s="99" t="s">
        <v>3418</v>
      </c>
    </row>
    <row r="1001" spans="1:20" ht="15" customHeight="1">
      <c r="A1001" s="31">
        <v>988</v>
      </c>
      <c r="B1001" s="99" t="s">
        <v>3344</v>
      </c>
      <c r="C1001" s="99" t="s">
        <v>3345</v>
      </c>
      <c r="D1001" s="99" t="s">
        <v>29</v>
      </c>
      <c r="E1001" s="99" t="s">
        <v>2353</v>
      </c>
      <c r="F1001" s="32">
        <v>0</v>
      </c>
      <c r="G1001" s="90" t="s">
        <v>2105</v>
      </c>
      <c r="H1001" s="32">
        <v>0</v>
      </c>
      <c r="I1001" s="83" t="s">
        <v>2105</v>
      </c>
      <c r="J1001" s="32">
        <v>0</v>
      </c>
      <c r="K1001" s="89" t="s">
        <v>2105</v>
      </c>
      <c r="L1001" s="32">
        <v>0</v>
      </c>
      <c r="M1001" s="83" t="s">
        <v>2105</v>
      </c>
      <c r="N1001" s="32">
        <v>1941</v>
      </c>
      <c r="O1001" s="34">
        <v>0</v>
      </c>
      <c r="P1001" s="34">
        <v>0</v>
      </c>
      <c r="Q1001" s="32">
        <v>13200</v>
      </c>
      <c r="R1001" s="99">
        <v>6.8</v>
      </c>
      <c r="S1001" s="32">
        <v>50</v>
      </c>
      <c r="T1001" s="99" t="s">
        <v>3418</v>
      </c>
    </row>
    <row r="1002" spans="1:20" ht="15" customHeight="1">
      <c r="A1002" s="31">
        <v>989</v>
      </c>
      <c r="B1002" s="99" t="s">
        <v>3646</v>
      </c>
      <c r="C1002" s="99" t="s">
        <v>3647</v>
      </c>
      <c r="D1002" s="99" t="s">
        <v>29</v>
      </c>
      <c r="E1002" s="99" t="s">
        <v>2123</v>
      </c>
      <c r="F1002" s="32">
        <v>92849975664</v>
      </c>
      <c r="G1002" s="89">
        <v>0.58</v>
      </c>
      <c r="H1002" s="32">
        <v>-393335498</v>
      </c>
      <c r="I1002" s="33">
        <v>-1.07</v>
      </c>
      <c r="J1002" s="32">
        <v>534214919037</v>
      </c>
      <c r="K1002" s="33">
        <v>0.66</v>
      </c>
      <c r="L1002" s="32">
        <v>43959507667</v>
      </c>
      <c r="M1002" s="33">
        <v>-0.07</v>
      </c>
      <c r="N1002" s="32">
        <v>769</v>
      </c>
      <c r="O1002" s="34">
        <v>0.024</v>
      </c>
      <c r="P1002" s="34">
        <v>0.056</v>
      </c>
      <c r="Q1002" s="32">
        <v>6000</v>
      </c>
      <c r="R1002" s="99">
        <v>7.8</v>
      </c>
      <c r="S1002" s="32">
        <v>95</v>
      </c>
      <c r="T1002" s="99" t="s">
        <v>3418</v>
      </c>
    </row>
    <row r="1003" spans="1:20" ht="15" customHeight="1">
      <c r="A1003" s="31">
        <v>990</v>
      </c>
      <c r="B1003" s="99" t="s">
        <v>2765</v>
      </c>
      <c r="C1003" s="99" t="s">
        <v>2766</v>
      </c>
      <c r="D1003" s="99" t="s">
        <v>29</v>
      </c>
      <c r="E1003" s="99" t="s">
        <v>2140</v>
      </c>
      <c r="F1003" s="32">
        <v>0</v>
      </c>
      <c r="G1003" s="90" t="s">
        <v>2105</v>
      </c>
      <c r="H1003" s="32">
        <v>0</v>
      </c>
      <c r="I1003" s="89" t="s">
        <v>2105</v>
      </c>
      <c r="J1003" s="32">
        <v>0</v>
      </c>
      <c r="K1003" s="83" t="s">
        <v>2105</v>
      </c>
      <c r="L1003" s="32">
        <v>0</v>
      </c>
      <c r="M1003" s="89" t="s">
        <v>2105</v>
      </c>
      <c r="N1003" s="32">
        <v>2874</v>
      </c>
      <c r="O1003" s="34">
        <v>0</v>
      </c>
      <c r="P1003" s="34">
        <v>0</v>
      </c>
      <c r="Q1003" s="32">
        <v>25000</v>
      </c>
      <c r="R1003" s="99">
        <v>8.7</v>
      </c>
      <c r="S1003" s="32">
        <v>3698</v>
      </c>
      <c r="T1003" s="99" t="s">
        <v>3418</v>
      </c>
    </row>
    <row r="1004" spans="1:20" ht="15" customHeight="1">
      <c r="A1004" s="31">
        <v>991</v>
      </c>
      <c r="B1004" s="99" t="s">
        <v>3839</v>
      </c>
      <c r="C1004" s="99" t="s">
        <v>3840</v>
      </c>
      <c r="D1004" s="99" t="s">
        <v>29</v>
      </c>
      <c r="E1004" s="99" t="s">
        <v>2169</v>
      </c>
      <c r="F1004" s="32">
        <v>0</v>
      </c>
      <c r="G1004" s="89" t="s">
        <v>2105</v>
      </c>
      <c r="H1004" s="32">
        <v>0</v>
      </c>
      <c r="I1004" s="88" t="s">
        <v>2105</v>
      </c>
      <c r="J1004" s="32">
        <v>0</v>
      </c>
      <c r="K1004" s="83" t="s">
        <v>2105</v>
      </c>
      <c r="L1004" s="32">
        <v>0</v>
      </c>
      <c r="M1004" s="88" t="s">
        <v>2105</v>
      </c>
      <c r="N1004" s="32">
        <v>476</v>
      </c>
      <c r="O1004" s="34">
        <v>0</v>
      </c>
      <c r="P1004" s="34">
        <v>0</v>
      </c>
      <c r="Q1004" s="32">
        <v>13600</v>
      </c>
      <c r="R1004" s="99">
        <v>28.6</v>
      </c>
      <c r="S1004" s="32">
        <v>5</v>
      </c>
      <c r="T1004" s="99" t="s">
        <v>3418</v>
      </c>
    </row>
    <row r="1005" spans="1:20" ht="15" customHeight="1">
      <c r="A1005" s="31">
        <v>992</v>
      </c>
      <c r="B1005" s="99" t="s">
        <v>3041</v>
      </c>
      <c r="C1005" s="99" t="s">
        <v>3042</v>
      </c>
      <c r="D1005" s="99" t="s">
        <v>29</v>
      </c>
      <c r="E1005" s="99" t="s">
        <v>2139</v>
      </c>
      <c r="F1005" s="32">
        <v>86404638892</v>
      </c>
      <c r="G1005" s="89">
        <v>4.18</v>
      </c>
      <c r="H1005" s="32">
        <v>113037713</v>
      </c>
      <c r="I1005" s="33">
        <v>-0.89</v>
      </c>
      <c r="J1005" s="32">
        <v>239252380492</v>
      </c>
      <c r="K1005" s="33">
        <v>13.35</v>
      </c>
      <c r="L1005" s="32">
        <v>6213748626</v>
      </c>
      <c r="M1005" s="33">
        <v>5.15</v>
      </c>
      <c r="N1005" s="32">
        <v>506</v>
      </c>
      <c r="O1005" s="34">
        <v>0.025</v>
      </c>
      <c r="P1005" s="34">
        <v>0.046</v>
      </c>
      <c r="Q1005" s="32">
        <v>8100</v>
      </c>
      <c r="R1005" s="99">
        <v>16</v>
      </c>
      <c r="S1005" s="32">
        <v>222824</v>
      </c>
      <c r="T1005" s="99" t="s">
        <v>2061</v>
      </c>
    </row>
    <row r="1006" spans="1:20" ht="15" customHeight="1">
      <c r="A1006" s="31">
        <v>993</v>
      </c>
      <c r="B1006" s="99" t="s">
        <v>3566</v>
      </c>
      <c r="C1006" s="99" t="s">
        <v>3567</v>
      </c>
      <c r="D1006" s="99" t="s">
        <v>29</v>
      </c>
      <c r="E1006" s="99" t="s">
        <v>2113</v>
      </c>
      <c r="F1006" s="32">
        <v>0</v>
      </c>
      <c r="G1006" s="90" t="s">
        <v>2105</v>
      </c>
      <c r="H1006" s="32">
        <v>0</v>
      </c>
      <c r="I1006" s="33" t="s">
        <v>2105</v>
      </c>
      <c r="J1006" s="32">
        <v>0</v>
      </c>
      <c r="K1006" s="87" t="s">
        <v>2105</v>
      </c>
      <c r="L1006" s="32">
        <v>0</v>
      </c>
      <c r="M1006" s="88" t="s">
        <v>2105</v>
      </c>
      <c r="N1006" s="32" t="e">
        <v>#DIV/0!</v>
      </c>
      <c r="O1006" s="34">
        <v>0</v>
      </c>
      <c r="P1006" s="34">
        <v>0</v>
      </c>
      <c r="Q1006" s="32">
        <v>0</v>
      </c>
      <c r="R1006" s="99">
        <v>0</v>
      </c>
      <c r="S1006" s="32">
        <v>0</v>
      </c>
      <c r="T1006" s="99" t="s">
        <v>3418</v>
      </c>
    </row>
    <row r="1007" spans="1:20" ht="15" customHeight="1">
      <c r="A1007" s="31">
        <v>994</v>
      </c>
      <c r="B1007" s="99" t="s">
        <v>485</v>
      </c>
      <c r="C1007" s="99" t="s">
        <v>486</v>
      </c>
      <c r="D1007" s="99" t="s">
        <v>29</v>
      </c>
      <c r="E1007" s="99" t="s">
        <v>2159</v>
      </c>
      <c r="F1007" s="32">
        <v>0</v>
      </c>
      <c r="G1007" s="90" t="s">
        <v>2105</v>
      </c>
      <c r="H1007" s="32">
        <v>0</v>
      </c>
      <c r="I1007" s="33" t="s">
        <v>2105</v>
      </c>
      <c r="J1007" s="32">
        <v>0</v>
      </c>
      <c r="K1007" s="33" t="s">
        <v>2105</v>
      </c>
      <c r="L1007" s="32">
        <v>0</v>
      </c>
      <c r="M1007" s="33" t="s">
        <v>2105</v>
      </c>
      <c r="N1007" s="32" t="e">
        <v>#DIV/0!</v>
      </c>
      <c r="O1007" s="34">
        <v>0</v>
      </c>
      <c r="P1007" s="34">
        <v>0</v>
      </c>
      <c r="Q1007" s="32">
        <v>0</v>
      </c>
      <c r="R1007" s="99">
        <v>0</v>
      </c>
      <c r="S1007" s="32">
        <v>0</v>
      </c>
      <c r="T1007" s="99" t="s">
        <v>3418</v>
      </c>
    </row>
    <row r="1008" spans="1:20" ht="15" customHeight="1">
      <c r="A1008" s="31">
        <v>995</v>
      </c>
      <c r="B1008" s="99" t="s">
        <v>3568</v>
      </c>
      <c r="C1008" s="99" t="s">
        <v>3569</v>
      </c>
      <c r="D1008" s="99" t="s">
        <v>29</v>
      </c>
      <c r="E1008" s="99" t="s">
        <v>2140</v>
      </c>
      <c r="F1008" s="32">
        <v>233596391978</v>
      </c>
      <c r="G1008" s="90">
        <v>0.95</v>
      </c>
      <c r="H1008" s="32">
        <v>39195999338</v>
      </c>
      <c r="I1008" s="88">
        <v>5.75</v>
      </c>
      <c r="J1008" s="32">
        <v>913798437660</v>
      </c>
      <c r="K1008" s="83">
        <v>0.58</v>
      </c>
      <c r="L1008" s="32">
        <v>150023510683</v>
      </c>
      <c r="M1008" s="83">
        <v>0.54</v>
      </c>
      <c r="N1008" s="32">
        <v>9213</v>
      </c>
      <c r="O1008" s="34">
        <v>0.178</v>
      </c>
      <c r="P1008" s="34">
        <v>0.264</v>
      </c>
      <c r="Q1008" s="32">
        <v>82000</v>
      </c>
      <c r="R1008" s="99">
        <v>8.9</v>
      </c>
      <c r="S1008" s="32">
        <v>656</v>
      </c>
      <c r="T1008" s="99" t="s">
        <v>3418</v>
      </c>
    </row>
    <row r="1009" spans="1:20" ht="15" customHeight="1">
      <c r="A1009" s="31">
        <v>996</v>
      </c>
      <c r="B1009" s="99" t="s">
        <v>489</v>
      </c>
      <c r="C1009" s="99" t="s">
        <v>490</v>
      </c>
      <c r="D1009" s="99" t="s">
        <v>29</v>
      </c>
      <c r="E1009" s="99" t="s">
        <v>2123</v>
      </c>
      <c r="F1009" s="32">
        <v>0</v>
      </c>
      <c r="G1009" s="90" t="s">
        <v>2105</v>
      </c>
      <c r="H1009" s="32">
        <v>0</v>
      </c>
      <c r="I1009" s="83" t="s">
        <v>2105</v>
      </c>
      <c r="J1009" s="32">
        <v>0</v>
      </c>
      <c r="K1009" s="83" t="s">
        <v>2105</v>
      </c>
      <c r="L1009" s="32">
        <v>0</v>
      </c>
      <c r="M1009" s="124" t="s">
        <v>2105</v>
      </c>
      <c r="N1009" s="32">
        <v>4841</v>
      </c>
      <c r="O1009" s="34">
        <v>0</v>
      </c>
      <c r="P1009" s="34">
        <v>0</v>
      </c>
      <c r="Q1009" s="32">
        <v>39700</v>
      </c>
      <c r="R1009" s="99">
        <v>8.2</v>
      </c>
      <c r="S1009" s="32">
        <v>0</v>
      </c>
      <c r="T1009" s="99" t="s">
        <v>3418</v>
      </c>
    </row>
    <row r="1010" spans="1:20" ht="15" customHeight="1">
      <c r="A1010" s="31">
        <v>997</v>
      </c>
      <c r="B1010" s="99" t="s">
        <v>3403</v>
      </c>
      <c r="C1010" s="99" t="s">
        <v>3404</v>
      </c>
      <c r="D1010" s="99" t="s">
        <v>29</v>
      </c>
      <c r="E1010" s="99" t="s">
        <v>2353</v>
      </c>
      <c r="F1010" s="32">
        <v>0</v>
      </c>
      <c r="G1010" s="89" t="s">
        <v>2105</v>
      </c>
      <c r="H1010" s="32">
        <v>0</v>
      </c>
      <c r="I1010" s="83" t="s">
        <v>2105</v>
      </c>
      <c r="J1010" s="32">
        <v>0</v>
      </c>
      <c r="K1010" s="87" t="s">
        <v>2105</v>
      </c>
      <c r="L1010" s="32">
        <v>0</v>
      </c>
      <c r="M1010" s="124" t="s">
        <v>2105</v>
      </c>
      <c r="N1010" s="32">
        <v>2183</v>
      </c>
      <c r="O1010" s="34">
        <v>0</v>
      </c>
      <c r="P1010" s="34">
        <v>0</v>
      </c>
      <c r="Q1010" s="32">
        <v>20300</v>
      </c>
      <c r="R1010" s="99">
        <v>9.3</v>
      </c>
      <c r="S1010" s="32">
        <v>0</v>
      </c>
      <c r="T1010" s="99" t="s">
        <v>3418</v>
      </c>
    </row>
    <row r="1011" spans="1:20" ht="15" customHeight="1">
      <c r="A1011" s="31">
        <v>998</v>
      </c>
      <c r="B1011" s="99" t="s">
        <v>491</v>
      </c>
      <c r="C1011" s="99" t="s">
        <v>492</v>
      </c>
      <c r="D1011" s="99" t="s">
        <v>29</v>
      </c>
      <c r="E1011" s="99" t="s">
        <v>2110</v>
      </c>
      <c r="F1011" s="32">
        <v>0</v>
      </c>
      <c r="G1011" s="90" t="s">
        <v>2105</v>
      </c>
      <c r="H1011" s="32">
        <v>0</v>
      </c>
      <c r="I1011" s="88" t="s">
        <v>2105</v>
      </c>
      <c r="J1011" s="32">
        <v>0</v>
      </c>
      <c r="K1011" s="89" t="s">
        <v>2105</v>
      </c>
      <c r="L1011" s="32">
        <v>0</v>
      </c>
      <c r="M1011" s="88" t="s">
        <v>2105</v>
      </c>
      <c r="N1011" s="32">
        <v>709</v>
      </c>
      <c r="O1011" s="34">
        <v>0</v>
      </c>
      <c r="P1011" s="34">
        <v>0</v>
      </c>
      <c r="Q1011" s="32">
        <v>8300</v>
      </c>
      <c r="R1011" s="99">
        <v>11.7</v>
      </c>
      <c r="S1011" s="32">
        <v>26</v>
      </c>
      <c r="T1011" s="99" t="s">
        <v>3418</v>
      </c>
    </row>
    <row r="1012" spans="1:20" ht="15" customHeight="1">
      <c r="A1012" s="31">
        <v>999</v>
      </c>
      <c r="B1012" s="99" t="s">
        <v>2855</v>
      </c>
      <c r="C1012" s="99" t="s">
        <v>2856</v>
      </c>
      <c r="D1012" s="99" t="s">
        <v>29</v>
      </c>
      <c r="E1012" s="99" t="s">
        <v>2140</v>
      </c>
      <c r="F1012" s="32">
        <v>1229133403440</v>
      </c>
      <c r="G1012" s="90">
        <v>0.16</v>
      </c>
      <c r="H1012" s="32">
        <v>111081904954</v>
      </c>
      <c r="I1012" s="33">
        <v>1.48</v>
      </c>
      <c r="J1012" s="32">
        <v>5709904908006</v>
      </c>
      <c r="K1012" s="33">
        <v>0.27</v>
      </c>
      <c r="L1012" s="32">
        <v>179073175091</v>
      </c>
      <c r="M1012" s="33">
        <v>-0.21</v>
      </c>
      <c r="N1012" s="32">
        <v>614</v>
      </c>
      <c r="O1012" s="34">
        <v>0.025</v>
      </c>
      <c r="P1012" s="34">
        <v>0.052</v>
      </c>
      <c r="Q1012" s="32">
        <v>17200</v>
      </c>
      <c r="R1012" s="99">
        <v>28</v>
      </c>
      <c r="S1012" s="32">
        <v>31312</v>
      </c>
      <c r="T1012" s="99" t="s">
        <v>2060</v>
      </c>
    </row>
    <row r="1013" spans="1:20" ht="15" customHeight="1">
      <c r="A1013" s="31">
        <v>1000</v>
      </c>
      <c r="B1013" s="99" t="s">
        <v>3043</v>
      </c>
      <c r="C1013" s="99" t="s">
        <v>3044</v>
      </c>
      <c r="D1013" s="99" t="s">
        <v>29</v>
      </c>
      <c r="E1013" s="99" t="s">
        <v>2113</v>
      </c>
      <c r="F1013" s="32">
        <v>0</v>
      </c>
      <c r="G1013" s="90" t="s">
        <v>2105</v>
      </c>
      <c r="H1013" s="32">
        <v>0</v>
      </c>
      <c r="I1013" s="89" t="s">
        <v>2105</v>
      </c>
      <c r="J1013" s="32">
        <v>0</v>
      </c>
      <c r="K1013" s="89" t="s">
        <v>2105</v>
      </c>
      <c r="L1013" s="32">
        <v>0</v>
      </c>
      <c r="M1013" s="124" t="s">
        <v>2105</v>
      </c>
      <c r="N1013" s="32">
        <v>4182</v>
      </c>
      <c r="O1013" s="34">
        <v>0</v>
      </c>
      <c r="P1013" s="34">
        <v>0</v>
      </c>
      <c r="Q1013" s="32">
        <v>13800</v>
      </c>
      <c r="R1013" s="99">
        <v>3.3</v>
      </c>
      <c r="S1013" s="32">
        <v>0</v>
      </c>
      <c r="T1013" s="99" t="s">
        <v>3418</v>
      </c>
    </row>
    <row r="1014" spans="1:20" ht="15" customHeight="1">
      <c r="A1014" s="31">
        <v>1001</v>
      </c>
      <c r="B1014" s="99" t="s">
        <v>3459</v>
      </c>
      <c r="C1014" s="99" t="s">
        <v>3460</v>
      </c>
      <c r="D1014" s="99" t="s">
        <v>29</v>
      </c>
      <c r="E1014" s="99" t="s">
        <v>2131</v>
      </c>
      <c r="F1014" s="32">
        <v>48406995215</v>
      </c>
      <c r="G1014" s="90">
        <v>0.07</v>
      </c>
      <c r="H1014" s="32">
        <v>3243192394</v>
      </c>
      <c r="I1014" s="33">
        <v>8.52</v>
      </c>
      <c r="J1014" s="32">
        <v>192884023147</v>
      </c>
      <c r="K1014" s="33">
        <v>0.08</v>
      </c>
      <c r="L1014" s="32">
        <v>-21193511152</v>
      </c>
      <c r="M1014" s="33">
        <v>-34.64</v>
      </c>
      <c r="N1014" s="32">
        <v>-671</v>
      </c>
      <c r="O1014" s="34">
        <v>-0.027</v>
      </c>
      <c r="P1014" s="34">
        <v>-0.071</v>
      </c>
      <c r="Q1014" s="32">
        <v>13900</v>
      </c>
      <c r="R1014" s="99">
        <v>-20.7</v>
      </c>
      <c r="S1014" s="32">
        <v>11</v>
      </c>
      <c r="T1014" s="99" t="s">
        <v>3418</v>
      </c>
    </row>
    <row r="1015" spans="1:20" ht="15" customHeight="1">
      <c r="A1015" s="31">
        <v>1002</v>
      </c>
      <c r="B1015" s="99" t="s">
        <v>3243</v>
      </c>
      <c r="C1015" s="99" t="s">
        <v>3244</v>
      </c>
      <c r="D1015" s="99" t="s">
        <v>29</v>
      </c>
      <c r="E1015" s="99" t="s">
        <v>2131</v>
      </c>
      <c r="F1015" s="32">
        <v>100733840244</v>
      </c>
      <c r="G1015" s="90">
        <v>0.09</v>
      </c>
      <c r="H1015" s="32">
        <v>6740360758</v>
      </c>
      <c r="I1015" s="89">
        <v>0.06</v>
      </c>
      <c r="J1015" s="32">
        <v>424703960717</v>
      </c>
      <c r="K1015" s="83">
        <v>0.09</v>
      </c>
      <c r="L1015" s="32">
        <v>37608583130</v>
      </c>
      <c r="M1015" s="124">
        <v>0.18</v>
      </c>
      <c r="N1015" s="32">
        <v>1453</v>
      </c>
      <c r="O1015" s="34">
        <v>0.035</v>
      </c>
      <c r="P1015" s="34">
        <v>0.115</v>
      </c>
      <c r="Q1015" s="32">
        <v>10900</v>
      </c>
      <c r="R1015" s="99">
        <v>7.5</v>
      </c>
      <c r="S1015" s="32">
        <v>837</v>
      </c>
      <c r="T1015" s="99" t="s">
        <v>3418</v>
      </c>
    </row>
    <row r="1016" spans="1:20" ht="15" customHeight="1">
      <c r="A1016" s="31">
        <v>1003</v>
      </c>
      <c r="B1016" s="99" t="s">
        <v>499</v>
      </c>
      <c r="C1016" s="99" t="s">
        <v>3841</v>
      </c>
      <c r="D1016" s="99" t="s">
        <v>29</v>
      </c>
      <c r="E1016" s="99" t="s">
        <v>2139</v>
      </c>
      <c r="F1016" s="32">
        <v>0</v>
      </c>
      <c r="G1016" s="90" t="s">
        <v>2105</v>
      </c>
      <c r="H1016" s="32">
        <v>0</v>
      </c>
      <c r="I1016" s="33" t="s">
        <v>2105</v>
      </c>
      <c r="J1016" s="32">
        <v>0</v>
      </c>
      <c r="K1016" s="33" t="s">
        <v>2105</v>
      </c>
      <c r="L1016" s="32">
        <v>0</v>
      </c>
      <c r="M1016" s="33" t="s">
        <v>2105</v>
      </c>
      <c r="N1016" s="32">
        <v>129</v>
      </c>
      <c r="O1016" s="34">
        <v>0</v>
      </c>
      <c r="P1016" s="34">
        <v>0</v>
      </c>
      <c r="Q1016" s="32">
        <v>15500</v>
      </c>
      <c r="R1016" s="99">
        <v>120.4</v>
      </c>
      <c r="S1016" s="32">
        <v>677</v>
      </c>
      <c r="T1016" s="99" t="s">
        <v>3418</v>
      </c>
    </row>
    <row r="1017" spans="1:20" ht="15" customHeight="1">
      <c r="A1017" s="31">
        <v>1004</v>
      </c>
      <c r="B1017" s="99" t="s">
        <v>3461</v>
      </c>
      <c r="C1017" s="99" t="s">
        <v>3462</v>
      </c>
      <c r="D1017" s="99" t="s">
        <v>29</v>
      </c>
      <c r="E1017" s="99" t="s">
        <v>2113</v>
      </c>
      <c r="F1017" s="32">
        <v>3856965788</v>
      </c>
      <c r="G1017" s="90">
        <v>-0.49</v>
      </c>
      <c r="H1017" s="32">
        <v>12165611</v>
      </c>
      <c r="I1017" s="126">
        <v>-0.51</v>
      </c>
      <c r="J1017" s="32">
        <v>72886305902</v>
      </c>
      <c r="K1017" s="89">
        <v>0.15</v>
      </c>
      <c r="L1017" s="32">
        <v>85876233</v>
      </c>
      <c r="M1017" s="88">
        <v>-0.79</v>
      </c>
      <c r="N1017" s="32">
        <v>70</v>
      </c>
      <c r="O1017" s="34">
        <v>0.001</v>
      </c>
      <c r="P1017" s="34">
        <v>0.006</v>
      </c>
      <c r="Q1017" s="32">
        <v>6500</v>
      </c>
      <c r="R1017" s="99">
        <v>92.3</v>
      </c>
      <c r="S1017" s="32">
        <v>1268</v>
      </c>
      <c r="T1017" s="99" t="s">
        <v>3418</v>
      </c>
    </row>
    <row r="1018" spans="1:20" ht="15" customHeight="1">
      <c r="A1018" s="31">
        <v>1005</v>
      </c>
      <c r="B1018" s="99" t="s">
        <v>3405</v>
      </c>
      <c r="C1018" s="99" t="s">
        <v>3406</v>
      </c>
      <c r="D1018" s="99" t="s">
        <v>29</v>
      </c>
      <c r="E1018" s="99" t="s">
        <v>2113</v>
      </c>
      <c r="F1018" s="32">
        <v>0</v>
      </c>
      <c r="G1018" s="90" t="s">
        <v>2105</v>
      </c>
      <c r="H1018" s="32">
        <v>0</v>
      </c>
      <c r="I1018" s="83" t="s">
        <v>2105</v>
      </c>
      <c r="J1018" s="32">
        <v>0</v>
      </c>
      <c r="K1018" s="83" t="s">
        <v>2105</v>
      </c>
      <c r="L1018" s="32">
        <v>0</v>
      </c>
      <c r="M1018" s="89" t="s">
        <v>2105</v>
      </c>
      <c r="N1018" s="32">
        <v>250</v>
      </c>
      <c r="O1018" s="34">
        <v>0</v>
      </c>
      <c r="P1018" s="34">
        <v>0</v>
      </c>
      <c r="Q1018" s="32">
        <v>4100</v>
      </c>
      <c r="R1018" s="99">
        <v>16.4</v>
      </c>
      <c r="S1018" s="32">
        <v>695</v>
      </c>
      <c r="T1018" s="99" t="s">
        <v>3418</v>
      </c>
    </row>
    <row r="1019" spans="1:20" ht="15" customHeight="1">
      <c r="A1019" s="31">
        <v>1006</v>
      </c>
      <c r="B1019" s="99" t="s">
        <v>515</v>
      </c>
      <c r="C1019" s="99" t="s">
        <v>516</v>
      </c>
      <c r="D1019" s="99" t="s">
        <v>29</v>
      </c>
      <c r="E1019" s="99" t="s">
        <v>2236</v>
      </c>
      <c r="F1019" s="32">
        <v>0</v>
      </c>
      <c r="G1019" s="90" t="s">
        <v>2105</v>
      </c>
      <c r="H1019" s="32">
        <v>0</v>
      </c>
      <c r="I1019" s="33" t="s">
        <v>2105</v>
      </c>
      <c r="J1019" s="32">
        <v>0</v>
      </c>
      <c r="K1019" s="89" t="s">
        <v>2105</v>
      </c>
      <c r="L1019" s="32">
        <v>0</v>
      </c>
      <c r="M1019" s="83" t="s">
        <v>2105</v>
      </c>
      <c r="N1019" s="32">
        <v>-818</v>
      </c>
      <c r="O1019" s="34">
        <v>0</v>
      </c>
      <c r="P1019" s="34">
        <v>0</v>
      </c>
      <c r="Q1019" s="32">
        <v>1800</v>
      </c>
      <c r="R1019" s="99">
        <v>-2.2</v>
      </c>
      <c r="S1019" s="32">
        <v>1984</v>
      </c>
      <c r="T1019" s="99" t="s">
        <v>3418</v>
      </c>
    </row>
    <row r="1020" spans="1:20" ht="15" customHeight="1">
      <c r="A1020" s="31">
        <v>1007</v>
      </c>
      <c r="B1020" s="99" t="s">
        <v>2460</v>
      </c>
      <c r="C1020" s="99" t="s">
        <v>2461</v>
      </c>
      <c r="D1020" s="99" t="s">
        <v>29</v>
      </c>
      <c r="E1020" s="99" t="s">
        <v>2113</v>
      </c>
      <c r="F1020" s="32">
        <v>259363635</v>
      </c>
      <c r="G1020" s="90">
        <v>-0.73</v>
      </c>
      <c r="H1020" s="32">
        <v>778116147</v>
      </c>
      <c r="I1020" s="33">
        <v>-0.07</v>
      </c>
      <c r="J1020" s="32">
        <v>13514046314</v>
      </c>
      <c r="K1020" s="33">
        <v>-0.3</v>
      </c>
      <c r="L1020" s="32">
        <v>103437608140</v>
      </c>
      <c r="M1020" s="33">
        <v>-0.39</v>
      </c>
      <c r="N1020" s="32">
        <v>2807</v>
      </c>
      <c r="O1020" s="34">
        <v>0.207</v>
      </c>
      <c r="P1020" s="34">
        <v>0.214</v>
      </c>
      <c r="Q1020" s="32">
        <v>23300</v>
      </c>
      <c r="R1020" s="99">
        <v>8.3</v>
      </c>
      <c r="S1020" s="32">
        <v>6028</v>
      </c>
      <c r="T1020" s="99" t="s">
        <v>3418</v>
      </c>
    </row>
    <row r="1021" spans="1:20" ht="15" customHeight="1">
      <c r="A1021" s="31">
        <v>1008</v>
      </c>
      <c r="B1021" s="99" t="s">
        <v>2640</v>
      </c>
      <c r="C1021" s="99" t="s">
        <v>2641</v>
      </c>
      <c r="D1021" s="99" t="s">
        <v>29</v>
      </c>
      <c r="E1021" s="99" t="s">
        <v>2139</v>
      </c>
      <c r="F1021" s="32">
        <v>1311888988</v>
      </c>
      <c r="G1021" s="90">
        <v>-0.7</v>
      </c>
      <c r="H1021" s="32">
        <v>-2121894203</v>
      </c>
      <c r="I1021" s="89">
        <v>-7.22</v>
      </c>
      <c r="J1021" s="32">
        <v>24344623970</v>
      </c>
      <c r="K1021" s="87">
        <v>1.96</v>
      </c>
      <c r="L1021" s="32">
        <v>-5669663887</v>
      </c>
      <c r="M1021" s="88">
        <v>-8.2</v>
      </c>
      <c r="N1021" s="32">
        <v>-125</v>
      </c>
      <c r="O1021" s="34">
        <v>-0.004</v>
      </c>
      <c r="P1021" s="34">
        <v>-0.012</v>
      </c>
      <c r="Q1021" s="32">
        <v>2700</v>
      </c>
      <c r="R1021" s="99">
        <v>-21.6</v>
      </c>
      <c r="S1021" s="32">
        <v>39383</v>
      </c>
      <c r="T1021" s="99" t="s">
        <v>2061</v>
      </c>
    </row>
    <row r="1022" spans="1:20" ht="15" customHeight="1">
      <c r="A1022" s="31">
        <v>1009</v>
      </c>
      <c r="B1022" s="99" t="s">
        <v>2453</v>
      </c>
      <c r="C1022" s="99" t="s">
        <v>2454</v>
      </c>
      <c r="D1022" s="99" t="s">
        <v>29</v>
      </c>
      <c r="E1022" s="99" t="s">
        <v>2152</v>
      </c>
      <c r="F1022" s="32">
        <v>0</v>
      </c>
      <c r="G1022" s="90" t="s">
        <v>2105</v>
      </c>
      <c r="H1022" s="32">
        <v>0</v>
      </c>
      <c r="I1022" s="33" t="s">
        <v>2105</v>
      </c>
      <c r="J1022" s="32">
        <v>0</v>
      </c>
      <c r="K1022" s="33" t="s">
        <v>2105</v>
      </c>
      <c r="L1022" s="32">
        <v>0</v>
      </c>
      <c r="M1022" s="33" t="s">
        <v>2105</v>
      </c>
      <c r="N1022" s="32">
        <v>1603</v>
      </c>
      <c r="O1022" s="34">
        <v>0</v>
      </c>
      <c r="P1022" s="34">
        <v>0</v>
      </c>
      <c r="Q1022" s="32">
        <v>25000</v>
      </c>
      <c r="R1022" s="99">
        <v>15.6</v>
      </c>
      <c r="S1022" s="32">
        <v>11</v>
      </c>
      <c r="T1022" s="99" t="s">
        <v>3418</v>
      </c>
    </row>
    <row r="1023" spans="1:20" ht="15" customHeight="1">
      <c r="A1023" s="31">
        <v>1010</v>
      </c>
      <c r="B1023" s="99" t="s">
        <v>2455</v>
      </c>
      <c r="C1023" s="99" t="s">
        <v>2456</v>
      </c>
      <c r="D1023" s="99" t="s">
        <v>29</v>
      </c>
      <c r="E1023" s="99" t="s">
        <v>2152</v>
      </c>
      <c r="F1023" s="32">
        <v>0</v>
      </c>
      <c r="G1023" s="90" t="s">
        <v>2105</v>
      </c>
      <c r="H1023" s="32">
        <v>0</v>
      </c>
      <c r="I1023" s="83" t="s">
        <v>2105</v>
      </c>
      <c r="J1023" s="32">
        <v>0</v>
      </c>
      <c r="K1023" s="89" t="s">
        <v>2105</v>
      </c>
      <c r="L1023" s="32">
        <v>0</v>
      </c>
      <c r="M1023" s="83" t="s">
        <v>2105</v>
      </c>
      <c r="N1023" s="32">
        <v>4160</v>
      </c>
      <c r="O1023" s="34">
        <v>0</v>
      </c>
      <c r="P1023" s="34">
        <v>0</v>
      </c>
      <c r="Q1023" s="32">
        <v>31200</v>
      </c>
      <c r="R1023" s="99">
        <v>7.5</v>
      </c>
      <c r="S1023" s="32">
        <v>0</v>
      </c>
      <c r="T1023" s="99" t="s">
        <v>3418</v>
      </c>
    </row>
    <row r="1024" spans="1:20" ht="15" customHeight="1">
      <c r="A1024" s="31">
        <v>1011</v>
      </c>
      <c r="B1024" s="99" t="s">
        <v>2457</v>
      </c>
      <c r="C1024" s="99" t="s">
        <v>2458</v>
      </c>
      <c r="D1024" s="99" t="s">
        <v>29</v>
      </c>
      <c r="E1024" s="99" t="s">
        <v>2459</v>
      </c>
      <c r="F1024" s="32">
        <v>453757098154</v>
      </c>
      <c r="G1024" s="90">
        <v>-0.26</v>
      </c>
      <c r="H1024" s="32">
        <v>8273187789</v>
      </c>
      <c r="I1024" s="33">
        <v>-0.67</v>
      </c>
      <c r="J1024" s="32">
        <v>2073394513766</v>
      </c>
      <c r="K1024" s="87">
        <v>-0.19</v>
      </c>
      <c r="L1024" s="32">
        <v>54700616868</v>
      </c>
      <c r="M1024" s="88">
        <v>-0.2</v>
      </c>
      <c r="N1024" s="32">
        <v>2605</v>
      </c>
      <c r="O1024" s="34">
        <v>0.078</v>
      </c>
      <c r="P1024" s="34">
        <v>0.192</v>
      </c>
      <c r="Q1024" s="32">
        <v>19800</v>
      </c>
      <c r="R1024" s="99">
        <v>7.6</v>
      </c>
      <c r="S1024" s="32">
        <v>226</v>
      </c>
      <c r="T1024" s="99" t="s">
        <v>3418</v>
      </c>
    </row>
    <row r="1025" spans="1:20" ht="15" customHeight="1">
      <c r="A1025" s="31">
        <v>1012</v>
      </c>
      <c r="B1025" s="99" t="s">
        <v>3245</v>
      </c>
      <c r="C1025" s="99" t="s">
        <v>3246</v>
      </c>
      <c r="D1025" s="99" t="s">
        <v>29</v>
      </c>
      <c r="E1025" s="99" t="s">
        <v>2198</v>
      </c>
      <c r="F1025" s="32">
        <v>0</v>
      </c>
      <c r="G1025" s="90" t="s">
        <v>2105</v>
      </c>
      <c r="H1025" s="32">
        <v>0</v>
      </c>
      <c r="I1025" s="87" t="s">
        <v>2105</v>
      </c>
      <c r="J1025" s="32">
        <v>0</v>
      </c>
      <c r="K1025" s="87" t="s">
        <v>2105</v>
      </c>
      <c r="L1025" s="32">
        <v>0</v>
      </c>
      <c r="M1025" s="88" t="s">
        <v>2105</v>
      </c>
      <c r="N1025" s="32">
        <v>-1227</v>
      </c>
      <c r="O1025" s="34">
        <v>0</v>
      </c>
      <c r="P1025" s="34">
        <v>0</v>
      </c>
      <c r="Q1025" s="32">
        <v>11900</v>
      </c>
      <c r="R1025" s="99">
        <v>-9.7</v>
      </c>
      <c r="S1025" s="32">
        <v>32</v>
      </c>
      <c r="T1025" s="99" t="s">
        <v>3418</v>
      </c>
    </row>
    <row r="1026" spans="1:20" ht="15" customHeight="1">
      <c r="A1026" s="31">
        <v>1013</v>
      </c>
      <c r="B1026" s="99" t="s">
        <v>3100</v>
      </c>
      <c r="C1026" s="99" t="s">
        <v>3101</v>
      </c>
      <c r="D1026" s="99" t="s">
        <v>29</v>
      </c>
      <c r="E1026" s="99" t="s">
        <v>2185</v>
      </c>
      <c r="F1026" s="32">
        <v>0</v>
      </c>
      <c r="G1026" s="83" t="s">
        <v>2105</v>
      </c>
      <c r="H1026" s="32">
        <v>0</v>
      </c>
      <c r="I1026" s="89" t="s">
        <v>2105</v>
      </c>
      <c r="J1026" s="32">
        <v>0</v>
      </c>
      <c r="K1026" s="89" t="s">
        <v>2105</v>
      </c>
      <c r="L1026" s="32">
        <v>0</v>
      </c>
      <c r="M1026" s="125" t="s">
        <v>2105</v>
      </c>
      <c r="N1026" s="32">
        <v>2057</v>
      </c>
      <c r="O1026" s="34">
        <v>0</v>
      </c>
      <c r="P1026" s="34">
        <v>0</v>
      </c>
      <c r="Q1026" s="32">
        <v>10900</v>
      </c>
      <c r="R1026" s="99">
        <v>5.3</v>
      </c>
      <c r="S1026" s="32">
        <v>237</v>
      </c>
      <c r="T1026" s="99" t="s">
        <v>3418</v>
      </c>
    </row>
    <row r="1027" spans="1:20" ht="15" customHeight="1">
      <c r="A1027" s="31">
        <v>1014</v>
      </c>
      <c r="B1027" s="99" t="s">
        <v>3126</v>
      </c>
      <c r="C1027" s="99" t="s">
        <v>3127</v>
      </c>
      <c r="D1027" s="99" t="s">
        <v>29</v>
      </c>
      <c r="E1027" s="99" t="s">
        <v>2161</v>
      </c>
      <c r="F1027" s="32">
        <v>0</v>
      </c>
      <c r="G1027" s="90" t="s">
        <v>2105</v>
      </c>
      <c r="H1027" s="32">
        <v>0</v>
      </c>
      <c r="I1027" s="88" t="s">
        <v>2105</v>
      </c>
      <c r="J1027" s="32">
        <v>0</v>
      </c>
      <c r="K1027" s="89" t="s">
        <v>2105</v>
      </c>
      <c r="L1027" s="32">
        <v>0</v>
      </c>
      <c r="M1027" s="88" t="s">
        <v>2105</v>
      </c>
      <c r="N1027" s="32" t="e">
        <v>#DIV/0!</v>
      </c>
      <c r="O1027" s="34">
        <v>0</v>
      </c>
      <c r="P1027" s="34">
        <v>0</v>
      </c>
      <c r="Q1027" s="32">
        <v>0</v>
      </c>
      <c r="R1027" s="99">
        <v>0</v>
      </c>
      <c r="S1027" s="32">
        <v>0</v>
      </c>
      <c r="T1027" s="99" t="s">
        <v>3418</v>
      </c>
    </row>
    <row r="1028" spans="1:20" ht="15" customHeight="1">
      <c r="A1028" s="31">
        <v>1015</v>
      </c>
      <c r="B1028" s="99" t="s">
        <v>527</v>
      </c>
      <c r="C1028" s="99" t="s">
        <v>528</v>
      </c>
      <c r="D1028" s="99" t="s">
        <v>29</v>
      </c>
      <c r="E1028" s="99" t="s">
        <v>2144</v>
      </c>
      <c r="F1028" s="32">
        <v>0</v>
      </c>
      <c r="G1028" s="90" t="s">
        <v>2105</v>
      </c>
      <c r="H1028" s="32">
        <v>0</v>
      </c>
      <c r="I1028" s="89" t="s">
        <v>2105</v>
      </c>
      <c r="J1028" s="32">
        <v>0</v>
      </c>
      <c r="K1028" s="87" t="s">
        <v>2105</v>
      </c>
      <c r="L1028" s="32">
        <v>0</v>
      </c>
      <c r="M1028" s="88" t="s">
        <v>2105</v>
      </c>
      <c r="N1028" s="32">
        <v>563</v>
      </c>
      <c r="O1028" s="34">
        <v>0</v>
      </c>
      <c r="P1028" s="34">
        <v>0</v>
      </c>
      <c r="Q1028" s="32">
        <v>900</v>
      </c>
      <c r="R1028" s="99">
        <v>1.6</v>
      </c>
      <c r="S1028" s="32">
        <v>0</v>
      </c>
      <c r="T1028" s="99" t="s">
        <v>3418</v>
      </c>
    </row>
    <row r="1029" spans="1:20" ht="15" customHeight="1">
      <c r="A1029" s="31">
        <v>1016</v>
      </c>
      <c r="B1029" s="99" t="s">
        <v>2927</v>
      </c>
      <c r="C1029" s="99" t="s">
        <v>2928</v>
      </c>
      <c r="D1029" s="99" t="s">
        <v>29</v>
      </c>
      <c r="E1029" s="99" t="s">
        <v>2170</v>
      </c>
      <c r="F1029" s="32">
        <v>0</v>
      </c>
      <c r="G1029" s="90" t="s">
        <v>2105</v>
      </c>
      <c r="H1029" s="32">
        <v>0</v>
      </c>
      <c r="I1029" s="33" t="s">
        <v>2105</v>
      </c>
      <c r="J1029" s="32">
        <v>0</v>
      </c>
      <c r="K1029" s="33" t="s">
        <v>2105</v>
      </c>
      <c r="L1029" s="32">
        <v>0</v>
      </c>
      <c r="M1029" s="33" t="s">
        <v>2105</v>
      </c>
      <c r="N1029" s="32">
        <v>18500</v>
      </c>
      <c r="O1029" s="34">
        <v>0</v>
      </c>
      <c r="P1029" s="34">
        <v>0</v>
      </c>
      <c r="Q1029" s="32">
        <v>3700</v>
      </c>
      <c r="R1029" s="99">
        <v>0.2</v>
      </c>
      <c r="S1029" s="32">
        <v>0</v>
      </c>
      <c r="T1029" s="99" t="s">
        <v>3418</v>
      </c>
    </row>
    <row r="1030" spans="1:20" ht="15" customHeight="1">
      <c r="A1030" s="31">
        <v>1017</v>
      </c>
      <c r="B1030" s="99" t="s">
        <v>1745</v>
      </c>
      <c r="C1030" s="99" t="s">
        <v>1746</v>
      </c>
      <c r="D1030" s="99" t="s">
        <v>29</v>
      </c>
      <c r="E1030" s="99" t="s">
        <v>3492</v>
      </c>
      <c r="F1030" s="32">
        <v>0</v>
      </c>
      <c r="G1030" s="90" t="s">
        <v>2105</v>
      </c>
      <c r="H1030" s="32">
        <v>0</v>
      </c>
      <c r="I1030" s="33" t="s">
        <v>2105</v>
      </c>
      <c r="J1030" s="32">
        <v>0</v>
      </c>
      <c r="K1030" s="33" t="s">
        <v>2105</v>
      </c>
      <c r="L1030" s="32">
        <v>0</v>
      </c>
      <c r="M1030" s="33" t="s">
        <v>2105</v>
      </c>
      <c r="N1030" s="32">
        <v>395</v>
      </c>
      <c r="O1030" s="34">
        <v>0</v>
      </c>
      <c r="P1030" s="34">
        <v>0</v>
      </c>
      <c r="Q1030" s="32">
        <v>10000</v>
      </c>
      <c r="R1030" s="99">
        <v>25.3</v>
      </c>
      <c r="S1030" s="32">
        <v>139</v>
      </c>
      <c r="T1030" s="99" t="s">
        <v>3418</v>
      </c>
    </row>
    <row r="1031" spans="1:20" ht="15" customHeight="1">
      <c r="A1031" s="31">
        <v>1018</v>
      </c>
      <c r="B1031" s="99" t="s">
        <v>2465</v>
      </c>
      <c r="C1031" s="99" t="s">
        <v>2466</v>
      </c>
      <c r="D1031" s="99" t="s">
        <v>29</v>
      </c>
      <c r="E1031" s="99" t="s">
        <v>2106</v>
      </c>
      <c r="F1031" s="32">
        <v>88597065180</v>
      </c>
      <c r="G1031" s="89">
        <v>-0.06</v>
      </c>
      <c r="H1031" s="32">
        <v>287025006</v>
      </c>
      <c r="I1031" s="89">
        <v>0.09</v>
      </c>
      <c r="J1031" s="32">
        <v>386615259373</v>
      </c>
      <c r="K1031" s="89">
        <v>-0.48</v>
      </c>
      <c r="L1031" s="32">
        <v>3763976675</v>
      </c>
      <c r="M1031" s="124">
        <v>0.2</v>
      </c>
      <c r="N1031" s="32">
        <v>147</v>
      </c>
      <c r="O1031" s="34">
        <v>0.005</v>
      </c>
      <c r="P1031" s="34">
        <v>0.064</v>
      </c>
      <c r="Q1031" s="32">
        <v>5200</v>
      </c>
      <c r="R1031" s="99">
        <v>35.3</v>
      </c>
      <c r="S1031" s="32">
        <v>0</v>
      </c>
      <c r="T1031" s="99" t="s">
        <v>3418</v>
      </c>
    </row>
    <row r="1032" spans="1:20" ht="15" customHeight="1">
      <c r="A1032" s="31">
        <v>1019</v>
      </c>
      <c r="B1032" s="99" t="s">
        <v>3250</v>
      </c>
      <c r="C1032" s="99" t="s">
        <v>3251</v>
      </c>
      <c r="D1032" s="99" t="s">
        <v>29</v>
      </c>
      <c r="E1032" s="99" t="s">
        <v>2198</v>
      </c>
      <c r="F1032" s="32">
        <v>22431818</v>
      </c>
      <c r="G1032" s="83">
        <v>-0.99</v>
      </c>
      <c r="H1032" s="32">
        <v>-2773162983</v>
      </c>
      <c r="I1032" s="125">
        <v>0.06</v>
      </c>
      <c r="J1032" s="32">
        <v>7640966526</v>
      </c>
      <c r="K1032" s="89">
        <v>-0.81</v>
      </c>
      <c r="L1032" s="32">
        <v>-25557595476</v>
      </c>
      <c r="M1032" s="83">
        <v>-16.78</v>
      </c>
      <c r="N1032" s="32">
        <v>-1736</v>
      </c>
      <c r="O1032" s="34">
        <v>-0.144</v>
      </c>
      <c r="P1032" s="34">
        <v>-0.318</v>
      </c>
      <c r="Q1032" s="32">
        <v>12500</v>
      </c>
      <c r="R1032" s="99">
        <v>-7.2</v>
      </c>
      <c r="S1032" s="32">
        <v>0</v>
      </c>
      <c r="T1032" s="99" t="s">
        <v>3418</v>
      </c>
    </row>
    <row r="1033" spans="1:20" ht="15" customHeight="1">
      <c r="A1033" s="31">
        <v>1020</v>
      </c>
      <c r="B1033" s="99" t="s">
        <v>3463</v>
      </c>
      <c r="C1033" s="99" t="s">
        <v>3464</v>
      </c>
      <c r="D1033" s="99" t="s">
        <v>29</v>
      </c>
      <c r="E1033" s="99" t="s">
        <v>2108</v>
      </c>
      <c r="F1033" s="32">
        <v>0</v>
      </c>
      <c r="G1033" s="90" t="s">
        <v>2105</v>
      </c>
      <c r="H1033" s="32">
        <v>0</v>
      </c>
      <c r="I1033" s="33" t="s">
        <v>2105</v>
      </c>
      <c r="J1033" s="32">
        <v>190748426939</v>
      </c>
      <c r="K1033" s="33">
        <v>-0.88</v>
      </c>
      <c r="L1033" s="32">
        <v>-117090515955</v>
      </c>
      <c r="M1033" s="33">
        <v>-2.64</v>
      </c>
      <c r="N1033" s="32" t="e">
        <v>#DIV/0!</v>
      </c>
      <c r="O1033" s="34">
        <v>0</v>
      </c>
      <c r="P1033" s="34">
        <v>0</v>
      </c>
      <c r="Q1033" s="32">
        <v>0</v>
      </c>
      <c r="R1033" s="99">
        <v>0</v>
      </c>
      <c r="S1033" s="32">
        <v>0</v>
      </c>
      <c r="T1033" s="99" t="s">
        <v>3418</v>
      </c>
    </row>
    <row r="1034" spans="1:20" ht="15" customHeight="1">
      <c r="A1034" s="31">
        <v>1021</v>
      </c>
      <c r="B1034" s="99" t="s">
        <v>3069</v>
      </c>
      <c r="C1034" s="99" t="s">
        <v>3070</v>
      </c>
      <c r="D1034" s="99" t="s">
        <v>29</v>
      </c>
      <c r="E1034" s="99" t="s">
        <v>2238</v>
      </c>
      <c r="F1034" s="32">
        <v>0</v>
      </c>
      <c r="G1034" s="89" t="s">
        <v>2105</v>
      </c>
      <c r="H1034" s="32">
        <v>0</v>
      </c>
      <c r="I1034" s="33" t="s">
        <v>2105</v>
      </c>
      <c r="J1034" s="32">
        <v>0</v>
      </c>
      <c r="K1034" s="33" t="s">
        <v>2105</v>
      </c>
      <c r="L1034" s="32">
        <v>0</v>
      </c>
      <c r="M1034" s="33" t="s">
        <v>2105</v>
      </c>
      <c r="N1034" s="32">
        <v>536</v>
      </c>
      <c r="O1034" s="34">
        <v>0</v>
      </c>
      <c r="P1034" s="34">
        <v>0</v>
      </c>
      <c r="Q1034" s="32">
        <v>15000</v>
      </c>
      <c r="R1034" s="99">
        <v>28</v>
      </c>
      <c r="S1034" s="32">
        <v>0</v>
      </c>
      <c r="T1034" s="99" t="s">
        <v>3418</v>
      </c>
    </row>
    <row r="1035" spans="1:20" ht="15" customHeight="1">
      <c r="A1035" s="31">
        <v>1022</v>
      </c>
      <c r="B1035" s="99" t="s">
        <v>3247</v>
      </c>
      <c r="C1035" s="99" t="s">
        <v>3248</v>
      </c>
      <c r="D1035" s="99" t="s">
        <v>29</v>
      </c>
      <c r="E1035" s="99" t="s">
        <v>2185</v>
      </c>
      <c r="F1035" s="32">
        <v>698397111914</v>
      </c>
      <c r="G1035" s="90">
        <v>0.09</v>
      </c>
      <c r="H1035" s="32">
        <v>15363560897</v>
      </c>
      <c r="I1035" s="33">
        <v>2.45</v>
      </c>
      <c r="J1035" s="32">
        <v>3980025072660</v>
      </c>
      <c r="K1035" s="33">
        <v>5.2</v>
      </c>
      <c r="L1035" s="32">
        <v>47493171515</v>
      </c>
      <c r="M1035" s="33">
        <v>9.66</v>
      </c>
      <c r="N1035" s="32">
        <v>3659</v>
      </c>
      <c r="O1035" s="34">
        <v>0.033</v>
      </c>
      <c r="P1035" s="34">
        <v>0.265</v>
      </c>
      <c r="Q1035" s="32">
        <v>30000</v>
      </c>
      <c r="R1035" s="99">
        <v>8.2</v>
      </c>
      <c r="S1035" s="32">
        <v>1702</v>
      </c>
      <c r="T1035" s="99" t="s">
        <v>3418</v>
      </c>
    </row>
    <row r="1036" spans="1:20" ht="15" customHeight="1">
      <c r="A1036" s="31">
        <v>1023</v>
      </c>
      <c r="B1036" s="99" t="s">
        <v>3180</v>
      </c>
      <c r="C1036" s="99" t="s">
        <v>3181</v>
      </c>
      <c r="D1036" s="99" t="s">
        <v>29</v>
      </c>
      <c r="E1036" s="99" t="s">
        <v>2121</v>
      </c>
      <c r="F1036" s="32">
        <v>329011658416</v>
      </c>
      <c r="G1036" s="90">
        <v>-0.18</v>
      </c>
      <c r="H1036" s="32">
        <v>7564346712</v>
      </c>
      <c r="I1036" s="126">
        <v>-0.82</v>
      </c>
      <c r="J1036" s="32">
        <v>1564964017042</v>
      </c>
      <c r="K1036" s="88">
        <v>0.11</v>
      </c>
      <c r="L1036" s="32">
        <v>81916475771</v>
      </c>
      <c r="M1036" s="89">
        <v>-0.28</v>
      </c>
      <c r="N1036" s="32">
        <v>523</v>
      </c>
      <c r="O1036" s="34">
        <v>0.024</v>
      </c>
      <c r="P1036" s="34">
        <v>0.04</v>
      </c>
      <c r="Q1036" s="32">
        <v>40000</v>
      </c>
      <c r="R1036" s="99">
        <v>76.5</v>
      </c>
      <c r="S1036" s="32">
        <v>737</v>
      </c>
      <c r="T1036" s="99" t="s">
        <v>3418</v>
      </c>
    </row>
    <row r="1037" spans="1:20" ht="15" customHeight="1">
      <c r="A1037" s="31">
        <v>1024</v>
      </c>
      <c r="B1037" s="99" t="s">
        <v>541</v>
      </c>
      <c r="C1037" s="99" t="s">
        <v>542</v>
      </c>
      <c r="D1037" s="99" t="s">
        <v>29</v>
      </c>
      <c r="E1037" s="99" t="s">
        <v>2108</v>
      </c>
      <c r="F1037" s="32">
        <v>0</v>
      </c>
      <c r="G1037" s="89" t="s">
        <v>2105</v>
      </c>
      <c r="H1037" s="32">
        <v>0</v>
      </c>
      <c r="I1037" s="89" t="s">
        <v>2105</v>
      </c>
      <c r="J1037" s="32">
        <v>1005454919567</v>
      </c>
      <c r="K1037" s="88">
        <v>-0.81</v>
      </c>
      <c r="L1037" s="32">
        <v>-1425598419776</v>
      </c>
      <c r="M1037" s="89">
        <v>-2.37</v>
      </c>
      <c r="N1037" s="32">
        <v>119</v>
      </c>
      <c r="O1037" s="34">
        <v>0</v>
      </c>
      <c r="P1037" s="34">
        <v>0</v>
      </c>
      <c r="Q1037" s="32">
        <v>3500</v>
      </c>
      <c r="R1037" s="99">
        <v>29.4</v>
      </c>
      <c r="S1037" s="32">
        <v>0</v>
      </c>
      <c r="T1037" s="99" t="s">
        <v>3418</v>
      </c>
    </row>
    <row r="1038" spans="1:20" ht="15" customHeight="1">
      <c r="A1038" s="31">
        <v>1025</v>
      </c>
      <c r="B1038" s="99" t="s">
        <v>3318</v>
      </c>
      <c r="C1038" s="99" t="s">
        <v>3319</v>
      </c>
      <c r="D1038" s="99" t="s">
        <v>29</v>
      </c>
      <c r="E1038" s="99" t="s">
        <v>2808</v>
      </c>
      <c r="F1038" s="32">
        <v>95227956308</v>
      </c>
      <c r="G1038" s="90">
        <v>-0.37</v>
      </c>
      <c r="H1038" s="32">
        <v>538665950</v>
      </c>
      <c r="I1038" s="33">
        <v>-0.99</v>
      </c>
      <c r="J1038" s="32">
        <v>719652428813</v>
      </c>
      <c r="K1038" s="88">
        <v>0.13</v>
      </c>
      <c r="L1038" s="32">
        <v>193501624014</v>
      </c>
      <c r="M1038" s="87">
        <v>-0.17</v>
      </c>
      <c r="N1038" s="32">
        <v>10519</v>
      </c>
      <c r="O1038" s="34">
        <v>0.215</v>
      </c>
      <c r="P1038" s="34">
        <v>0.281</v>
      </c>
      <c r="Q1038" s="32">
        <v>81000</v>
      </c>
      <c r="R1038" s="99">
        <v>7.7</v>
      </c>
      <c r="S1038" s="32">
        <v>4937</v>
      </c>
      <c r="T1038" s="99" t="s">
        <v>3418</v>
      </c>
    </row>
    <row r="1039" spans="1:20" ht="15" customHeight="1">
      <c r="A1039" s="31">
        <v>1026</v>
      </c>
      <c r="B1039" s="99" t="s">
        <v>2469</v>
      </c>
      <c r="C1039" s="99" t="s">
        <v>2470</v>
      </c>
      <c r="D1039" s="99" t="s">
        <v>29</v>
      </c>
      <c r="E1039" s="99" t="s">
        <v>2471</v>
      </c>
      <c r="F1039" s="32">
        <v>3790224366850</v>
      </c>
      <c r="G1039" s="90">
        <v>0.09</v>
      </c>
      <c r="H1039" s="32">
        <v>579592415929</v>
      </c>
      <c r="I1039" s="83">
        <v>0.03</v>
      </c>
      <c r="J1039" s="32">
        <v>15048746020305</v>
      </c>
      <c r="K1039" s="87">
        <v>0.14</v>
      </c>
      <c r="L1039" s="32">
        <v>2277182870289</v>
      </c>
      <c r="M1039" s="88">
        <v>0.13</v>
      </c>
      <c r="N1039" s="32">
        <v>6625</v>
      </c>
      <c r="O1039" s="34">
        <v>0.107</v>
      </c>
      <c r="P1039" s="34">
        <v>0.285</v>
      </c>
      <c r="Q1039" s="32">
        <v>58300</v>
      </c>
      <c r="R1039" s="99">
        <v>8.8</v>
      </c>
      <c r="S1039" s="32">
        <v>7358</v>
      </c>
      <c r="T1039" s="99" t="s">
        <v>3418</v>
      </c>
    </row>
    <row r="1040" spans="1:20" ht="15" customHeight="1">
      <c r="A1040" s="31">
        <v>1027</v>
      </c>
      <c r="B1040" s="99" t="s">
        <v>3182</v>
      </c>
      <c r="C1040" s="99" t="s">
        <v>3842</v>
      </c>
      <c r="D1040" s="99" t="s">
        <v>29</v>
      </c>
      <c r="E1040" s="99" t="s">
        <v>2143</v>
      </c>
      <c r="F1040" s="32">
        <v>0</v>
      </c>
      <c r="G1040" s="89" t="s">
        <v>2105</v>
      </c>
      <c r="H1040" s="32">
        <v>0</v>
      </c>
      <c r="I1040" s="89" t="s">
        <v>2105</v>
      </c>
      <c r="J1040" s="32">
        <v>0</v>
      </c>
      <c r="K1040" s="89" t="s">
        <v>2105</v>
      </c>
      <c r="L1040" s="32">
        <v>0</v>
      </c>
      <c r="M1040" s="89" t="s">
        <v>2105</v>
      </c>
      <c r="N1040" s="32">
        <v>11652</v>
      </c>
      <c r="O1040" s="34">
        <v>0</v>
      </c>
      <c r="P1040" s="34">
        <v>0</v>
      </c>
      <c r="Q1040" s="32">
        <v>26800</v>
      </c>
      <c r="R1040" s="99">
        <v>2.3</v>
      </c>
      <c r="S1040" s="32">
        <v>1126</v>
      </c>
      <c r="T1040" s="99" t="s">
        <v>3418</v>
      </c>
    </row>
    <row r="1041" spans="1:20" ht="15" customHeight="1">
      <c r="A1041" s="31">
        <v>1028</v>
      </c>
      <c r="B1041" s="99" t="s">
        <v>2467</v>
      </c>
      <c r="C1041" s="99" t="s">
        <v>2468</v>
      </c>
      <c r="D1041" s="99" t="s">
        <v>29</v>
      </c>
      <c r="E1041" s="99" t="s">
        <v>2143</v>
      </c>
      <c r="F1041" s="32">
        <v>0</v>
      </c>
      <c r="G1041" s="90" t="s">
        <v>2105</v>
      </c>
      <c r="H1041" s="32">
        <v>0</v>
      </c>
      <c r="I1041" s="33" t="s">
        <v>2105</v>
      </c>
      <c r="J1041" s="32">
        <v>0</v>
      </c>
      <c r="K1041" s="33" t="s">
        <v>2105</v>
      </c>
      <c r="L1041" s="32">
        <v>0</v>
      </c>
      <c r="M1041" s="33" t="s">
        <v>2105</v>
      </c>
      <c r="N1041" s="32">
        <v>537</v>
      </c>
      <c r="O1041" s="34">
        <v>0</v>
      </c>
      <c r="P1041" s="34">
        <v>0</v>
      </c>
      <c r="Q1041" s="32">
        <v>9500</v>
      </c>
      <c r="R1041" s="99">
        <v>17.7</v>
      </c>
      <c r="S1041" s="32">
        <v>2211</v>
      </c>
      <c r="T1041" s="99" t="s">
        <v>3418</v>
      </c>
    </row>
    <row r="1042" spans="1:20" ht="15" customHeight="1">
      <c r="A1042" s="31">
        <v>1029</v>
      </c>
      <c r="B1042" s="99" t="s">
        <v>2462</v>
      </c>
      <c r="C1042" s="99" t="s">
        <v>2463</v>
      </c>
      <c r="D1042" s="99" t="s">
        <v>29</v>
      </c>
      <c r="E1042" s="99" t="s">
        <v>2228</v>
      </c>
      <c r="F1042" s="32">
        <v>0</v>
      </c>
      <c r="G1042" s="83" t="s">
        <v>2105</v>
      </c>
      <c r="H1042" s="32">
        <v>0</v>
      </c>
      <c r="I1042" s="89" t="s">
        <v>2105</v>
      </c>
      <c r="J1042" s="32">
        <v>0</v>
      </c>
      <c r="K1042" s="89" t="s">
        <v>2105</v>
      </c>
      <c r="L1042" s="32">
        <v>0</v>
      </c>
      <c r="M1042" s="83" t="s">
        <v>2105</v>
      </c>
      <c r="N1042" s="32">
        <v>126</v>
      </c>
      <c r="O1042" s="34">
        <v>0</v>
      </c>
      <c r="P1042" s="34">
        <v>0</v>
      </c>
      <c r="Q1042" s="32">
        <v>11000</v>
      </c>
      <c r="R1042" s="99">
        <v>87.6</v>
      </c>
      <c r="S1042" s="32">
        <v>0</v>
      </c>
      <c r="T1042" s="99" t="s">
        <v>3418</v>
      </c>
    </row>
    <row r="1043" spans="1:20" ht="15" customHeight="1">
      <c r="A1043" s="31">
        <v>1030</v>
      </c>
      <c r="B1043" s="99" t="s">
        <v>2929</v>
      </c>
      <c r="C1043" s="99" t="s">
        <v>2930</v>
      </c>
      <c r="D1043" s="99" t="s">
        <v>29</v>
      </c>
      <c r="E1043" s="99" t="s">
        <v>2170</v>
      </c>
      <c r="F1043" s="32">
        <v>0</v>
      </c>
      <c r="G1043" s="90" t="s">
        <v>2105</v>
      </c>
      <c r="H1043" s="32">
        <v>0</v>
      </c>
      <c r="I1043" s="33" t="s">
        <v>2105</v>
      </c>
      <c r="J1043" s="32">
        <v>0</v>
      </c>
      <c r="K1043" s="33" t="s">
        <v>2105</v>
      </c>
      <c r="L1043" s="32">
        <v>0</v>
      </c>
      <c r="M1043" s="33" t="s">
        <v>2105</v>
      </c>
      <c r="N1043" s="32">
        <v>10711</v>
      </c>
      <c r="O1043" s="34">
        <v>0</v>
      </c>
      <c r="P1043" s="34">
        <v>0</v>
      </c>
      <c r="Q1043" s="32">
        <v>40700</v>
      </c>
      <c r="R1043" s="99">
        <v>3.8</v>
      </c>
      <c r="S1043" s="32">
        <v>285</v>
      </c>
      <c r="T1043" s="99" t="s">
        <v>3418</v>
      </c>
    </row>
    <row r="1044" spans="1:20" ht="15" customHeight="1">
      <c r="A1044" s="31">
        <v>1031</v>
      </c>
      <c r="B1044" s="99" t="s">
        <v>2931</v>
      </c>
      <c r="C1044" s="99" t="s">
        <v>2932</v>
      </c>
      <c r="D1044" s="99" t="s">
        <v>29</v>
      </c>
      <c r="E1044" s="99" t="s">
        <v>2933</v>
      </c>
      <c r="F1044" s="32">
        <v>0</v>
      </c>
      <c r="G1044" s="90" t="s">
        <v>2105</v>
      </c>
      <c r="H1044" s="32">
        <v>0</v>
      </c>
      <c r="I1044" s="88" t="s">
        <v>2105</v>
      </c>
      <c r="J1044" s="32">
        <v>0</v>
      </c>
      <c r="K1044" s="89" t="s">
        <v>2105</v>
      </c>
      <c r="L1044" s="32">
        <v>0</v>
      </c>
      <c r="M1044" s="88" t="s">
        <v>2105</v>
      </c>
      <c r="N1044" s="32">
        <v>755</v>
      </c>
      <c r="O1044" s="34">
        <v>0</v>
      </c>
      <c r="P1044" s="34">
        <v>0</v>
      </c>
      <c r="Q1044" s="32">
        <v>3700</v>
      </c>
      <c r="R1044" s="99">
        <v>4.9</v>
      </c>
      <c r="S1044" s="32">
        <v>0</v>
      </c>
      <c r="T1044" s="99" t="s">
        <v>3418</v>
      </c>
    </row>
    <row r="1045" spans="1:20" ht="15" customHeight="1">
      <c r="A1045" s="31">
        <v>1032</v>
      </c>
      <c r="B1045" s="99" t="s">
        <v>2155</v>
      </c>
      <c r="C1045" s="99" t="s">
        <v>2156</v>
      </c>
      <c r="D1045" s="99" t="s">
        <v>29</v>
      </c>
      <c r="E1045" s="99" t="s">
        <v>2128</v>
      </c>
      <c r="F1045" s="32">
        <v>36224089783</v>
      </c>
      <c r="G1045" s="90">
        <v>-0.36</v>
      </c>
      <c r="H1045" s="32">
        <v>-49662663878</v>
      </c>
      <c r="I1045" s="33">
        <v>-0.1</v>
      </c>
      <c r="J1045" s="32">
        <v>168803631771</v>
      </c>
      <c r="K1045" s="83">
        <v>-0.37</v>
      </c>
      <c r="L1045" s="32">
        <v>-208391209231</v>
      </c>
      <c r="M1045" s="83">
        <v>0.06</v>
      </c>
      <c r="N1045" s="32">
        <v>-5000</v>
      </c>
      <c r="O1045" s="34">
        <v>-0.171</v>
      </c>
      <c r="P1045" s="34">
        <v>0</v>
      </c>
      <c r="Q1045" s="32">
        <v>1000</v>
      </c>
      <c r="R1045" s="99">
        <v>-0.2</v>
      </c>
      <c r="S1045" s="32">
        <v>130553</v>
      </c>
      <c r="T1045" s="99" t="s">
        <v>2061</v>
      </c>
    </row>
    <row r="1046" spans="1:20" ht="15" customHeight="1">
      <c r="A1046" s="31">
        <v>1033</v>
      </c>
      <c r="B1046" s="99" t="s">
        <v>3896</v>
      </c>
      <c r="C1046" s="99" t="s">
        <v>3897</v>
      </c>
      <c r="D1046" s="99" t="s">
        <v>29</v>
      </c>
      <c r="E1046" s="99" t="s">
        <v>3443</v>
      </c>
      <c r="F1046" s="32">
        <v>0</v>
      </c>
      <c r="G1046" s="89" t="s">
        <v>2105</v>
      </c>
      <c r="H1046" s="32">
        <v>0</v>
      </c>
      <c r="I1046" s="33" t="s">
        <v>2105</v>
      </c>
      <c r="J1046" s="32">
        <v>0</v>
      </c>
      <c r="K1046" s="33" t="s">
        <v>2105</v>
      </c>
      <c r="L1046" s="32">
        <v>0</v>
      </c>
      <c r="M1046" s="33" t="s">
        <v>2105</v>
      </c>
      <c r="N1046" s="32" t="e">
        <v>#DIV/0!</v>
      </c>
      <c r="O1046" s="34">
        <v>0</v>
      </c>
      <c r="P1046" s="34">
        <v>0</v>
      </c>
      <c r="Q1046" s="32">
        <v>0</v>
      </c>
      <c r="R1046" s="99">
        <v>0</v>
      </c>
      <c r="S1046" s="32">
        <v>0</v>
      </c>
      <c r="T1046" s="99" t="s">
        <v>3418</v>
      </c>
    </row>
    <row r="1047" spans="1:20" ht="15" customHeight="1">
      <c r="A1047" s="31">
        <v>1034</v>
      </c>
      <c r="B1047" s="99" t="s">
        <v>549</v>
      </c>
      <c r="C1047" s="99" t="s">
        <v>3249</v>
      </c>
      <c r="D1047" s="99" t="s">
        <v>29</v>
      </c>
      <c r="E1047" s="99" t="s">
        <v>2128</v>
      </c>
      <c r="F1047" s="32">
        <v>0</v>
      </c>
      <c r="G1047" s="90" t="s">
        <v>2105</v>
      </c>
      <c r="H1047" s="32">
        <v>0</v>
      </c>
      <c r="I1047" s="33" t="s">
        <v>2105</v>
      </c>
      <c r="J1047" s="32">
        <v>0</v>
      </c>
      <c r="K1047" s="33" t="s">
        <v>2105</v>
      </c>
      <c r="L1047" s="32">
        <v>0</v>
      </c>
      <c r="M1047" s="33" t="s">
        <v>2105</v>
      </c>
      <c r="N1047" s="32">
        <v>-3500</v>
      </c>
      <c r="O1047" s="34">
        <v>0</v>
      </c>
      <c r="P1047" s="34">
        <v>0</v>
      </c>
      <c r="Q1047" s="32">
        <v>700</v>
      </c>
      <c r="R1047" s="99">
        <v>-0.2</v>
      </c>
      <c r="S1047" s="32">
        <v>6210</v>
      </c>
      <c r="T1047" s="99" t="s">
        <v>3418</v>
      </c>
    </row>
    <row r="1048" spans="1:20" ht="15" customHeight="1">
      <c r="A1048" s="31">
        <v>1035</v>
      </c>
      <c r="B1048" s="99" t="s">
        <v>3898</v>
      </c>
      <c r="C1048" s="99" t="s">
        <v>3899</v>
      </c>
      <c r="D1048" s="99" t="s">
        <v>29</v>
      </c>
      <c r="E1048" s="99" t="s">
        <v>3443</v>
      </c>
      <c r="F1048" s="32">
        <v>0</v>
      </c>
      <c r="G1048" s="90" t="s">
        <v>2105</v>
      </c>
      <c r="H1048" s="32">
        <v>0</v>
      </c>
      <c r="I1048" s="33" t="s">
        <v>2105</v>
      </c>
      <c r="J1048" s="32">
        <v>0</v>
      </c>
      <c r="K1048" s="33" t="s">
        <v>2105</v>
      </c>
      <c r="L1048" s="32">
        <v>0</v>
      </c>
      <c r="M1048" s="33" t="s">
        <v>2105</v>
      </c>
      <c r="N1048" s="32" t="e">
        <v>#DIV/0!</v>
      </c>
      <c r="O1048" s="34">
        <v>0</v>
      </c>
      <c r="P1048" s="34">
        <v>0</v>
      </c>
      <c r="Q1048" s="32">
        <v>0</v>
      </c>
      <c r="R1048" s="99">
        <v>0</v>
      </c>
      <c r="S1048" s="32">
        <v>0</v>
      </c>
      <c r="T1048" s="99" t="s">
        <v>3418</v>
      </c>
    </row>
    <row r="1049" spans="1:20" ht="15" customHeight="1">
      <c r="A1049" s="31">
        <v>1036</v>
      </c>
      <c r="B1049" s="99" t="s">
        <v>2743</v>
      </c>
      <c r="C1049" s="99" t="s">
        <v>2744</v>
      </c>
      <c r="D1049" s="99" t="s">
        <v>29</v>
      </c>
      <c r="E1049" s="99" t="s">
        <v>2113</v>
      </c>
      <c r="F1049" s="32">
        <v>130170719349</v>
      </c>
      <c r="G1049" s="90">
        <v>0.88</v>
      </c>
      <c r="H1049" s="32">
        <v>-5611485713</v>
      </c>
      <c r="I1049" s="83">
        <v>0.33</v>
      </c>
      <c r="J1049" s="32">
        <v>1383218540906</v>
      </c>
      <c r="K1049" s="89">
        <v>0.32</v>
      </c>
      <c r="L1049" s="32">
        <v>26689313393</v>
      </c>
      <c r="M1049" s="83">
        <v>17.61</v>
      </c>
      <c r="N1049" s="32">
        <v>271</v>
      </c>
      <c r="O1049" s="34">
        <v>0.006</v>
      </c>
      <c r="P1049" s="34">
        <v>0.025</v>
      </c>
      <c r="Q1049" s="32">
        <v>8400</v>
      </c>
      <c r="R1049" s="99">
        <v>31</v>
      </c>
      <c r="S1049" s="32">
        <v>525361</v>
      </c>
      <c r="T1049" s="99" t="s">
        <v>2061</v>
      </c>
    </row>
    <row r="1050" spans="1:20" ht="15" customHeight="1">
      <c r="A1050" s="31">
        <v>1037</v>
      </c>
      <c r="B1050" s="99" t="s">
        <v>2650</v>
      </c>
      <c r="C1050" s="99" t="s">
        <v>2651</v>
      </c>
      <c r="D1050" s="99" t="s">
        <v>29</v>
      </c>
      <c r="E1050" s="99" t="s">
        <v>2110</v>
      </c>
      <c r="F1050" s="32">
        <v>0</v>
      </c>
      <c r="G1050" s="90" t="s">
        <v>2105</v>
      </c>
      <c r="H1050" s="32">
        <v>0</v>
      </c>
      <c r="I1050" s="123" t="s">
        <v>2105</v>
      </c>
      <c r="J1050" s="32">
        <v>0</v>
      </c>
      <c r="K1050" s="88" t="s">
        <v>2105</v>
      </c>
      <c r="L1050" s="32">
        <v>0</v>
      </c>
      <c r="M1050" s="124" t="s">
        <v>2105</v>
      </c>
      <c r="N1050" s="32">
        <v>1869</v>
      </c>
      <c r="O1050" s="34">
        <v>0</v>
      </c>
      <c r="P1050" s="34">
        <v>0</v>
      </c>
      <c r="Q1050" s="32">
        <v>15700</v>
      </c>
      <c r="R1050" s="99">
        <v>8.4</v>
      </c>
      <c r="S1050" s="32">
        <v>37</v>
      </c>
      <c r="T1050" s="99" t="s">
        <v>3418</v>
      </c>
    </row>
    <row r="1051" spans="1:20" ht="15" customHeight="1">
      <c r="A1051" s="31">
        <v>1038</v>
      </c>
      <c r="B1051" s="99" t="s">
        <v>3918</v>
      </c>
      <c r="C1051" s="99" t="s">
        <v>3937</v>
      </c>
      <c r="D1051" s="99" t="s">
        <v>29</v>
      </c>
      <c r="E1051" s="99" t="s">
        <v>2173</v>
      </c>
      <c r="F1051" s="32">
        <v>108404771690</v>
      </c>
      <c r="G1051" s="90" t="s">
        <v>2105</v>
      </c>
      <c r="H1051" s="32">
        <v>6077810934</v>
      </c>
      <c r="I1051" s="83" t="s">
        <v>2105</v>
      </c>
      <c r="J1051" s="32">
        <v>335164176935</v>
      </c>
      <c r="K1051" s="83" t="s">
        <v>2105</v>
      </c>
      <c r="L1051" s="32">
        <v>13843620518</v>
      </c>
      <c r="M1051" s="87" t="s">
        <v>2105</v>
      </c>
      <c r="N1051" s="32">
        <v>899</v>
      </c>
      <c r="O1051" s="34">
        <v>0</v>
      </c>
      <c r="P1051" s="34">
        <v>0</v>
      </c>
      <c r="Q1051" s="32">
        <v>14200</v>
      </c>
      <c r="R1051" s="99">
        <v>15.8</v>
      </c>
      <c r="S1051" s="32">
        <v>1532</v>
      </c>
      <c r="T1051" s="99" t="s">
        <v>3418</v>
      </c>
    </row>
    <row r="1052" spans="1:20" ht="15" customHeight="1">
      <c r="A1052" s="31">
        <v>1039</v>
      </c>
      <c r="B1052" s="99" t="s">
        <v>3770</v>
      </c>
      <c r="C1052" s="99" t="s">
        <v>3771</v>
      </c>
      <c r="D1052" s="99" t="s">
        <v>29</v>
      </c>
      <c r="E1052" s="99" t="s">
        <v>2152</v>
      </c>
      <c r="F1052" s="32">
        <v>0</v>
      </c>
      <c r="G1052" s="90" t="s">
        <v>2105</v>
      </c>
      <c r="H1052" s="32">
        <v>0</v>
      </c>
      <c r="I1052" s="83" t="s">
        <v>2105</v>
      </c>
      <c r="J1052" s="32">
        <v>12044114680574</v>
      </c>
      <c r="K1052" s="87">
        <v>1.61</v>
      </c>
      <c r="L1052" s="32">
        <v>609801858689</v>
      </c>
      <c r="M1052" s="87">
        <v>0.69</v>
      </c>
      <c r="N1052" s="32">
        <v>2977</v>
      </c>
      <c r="O1052" s="34">
        <v>0</v>
      </c>
      <c r="P1052" s="34">
        <v>0</v>
      </c>
      <c r="Q1052" s="32">
        <v>26200</v>
      </c>
      <c r="R1052" s="99">
        <v>8.8</v>
      </c>
      <c r="S1052" s="32">
        <v>18945</v>
      </c>
      <c r="T1052" s="99" t="s">
        <v>3418</v>
      </c>
    </row>
    <row r="1053" spans="1:20" ht="15" customHeight="1">
      <c r="A1053" s="31">
        <v>1040</v>
      </c>
      <c r="B1053" s="99" t="s">
        <v>3843</v>
      </c>
      <c r="C1053" s="99" t="s">
        <v>3844</v>
      </c>
      <c r="D1053" s="99" t="s">
        <v>29</v>
      </c>
      <c r="E1053" s="99" t="s">
        <v>2135</v>
      </c>
      <c r="F1053" s="32">
        <v>0</v>
      </c>
      <c r="G1053" s="83" t="s">
        <v>2105</v>
      </c>
      <c r="H1053" s="32">
        <v>0</v>
      </c>
      <c r="I1053" s="83" t="s">
        <v>2105</v>
      </c>
      <c r="J1053" s="32">
        <v>0</v>
      </c>
      <c r="K1053" s="83" t="s">
        <v>2105</v>
      </c>
      <c r="L1053" s="32">
        <v>0</v>
      </c>
      <c r="M1053" s="124" t="s">
        <v>2105</v>
      </c>
      <c r="N1053" s="32" t="e">
        <v>#DIV/0!</v>
      </c>
      <c r="O1053" s="34">
        <v>0</v>
      </c>
      <c r="P1053" s="34">
        <v>0</v>
      </c>
      <c r="Q1053" s="32">
        <v>0</v>
      </c>
      <c r="R1053" s="99">
        <v>0</v>
      </c>
      <c r="S1053" s="32">
        <v>0</v>
      </c>
      <c r="T1053" s="99" t="s">
        <v>3418</v>
      </c>
    </row>
    <row r="1054" spans="1:20" ht="15" customHeight="1">
      <c r="A1054" s="31">
        <v>1041</v>
      </c>
      <c r="B1054" s="99" t="s">
        <v>559</v>
      </c>
      <c r="C1054" s="99" t="s">
        <v>560</v>
      </c>
      <c r="D1054" s="99" t="s">
        <v>29</v>
      </c>
      <c r="E1054" s="99" t="s">
        <v>2122</v>
      </c>
      <c r="F1054" s="32">
        <v>0</v>
      </c>
      <c r="G1054" s="87" t="s">
        <v>2105</v>
      </c>
      <c r="H1054" s="32">
        <v>0</v>
      </c>
      <c r="I1054" s="33" t="s">
        <v>2105</v>
      </c>
      <c r="J1054" s="32">
        <v>0</v>
      </c>
      <c r="K1054" s="33" t="s">
        <v>2105</v>
      </c>
      <c r="L1054" s="32">
        <v>0</v>
      </c>
      <c r="M1054" s="89" t="s">
        <v>2105</v>
      </c>
      <c r="N1054" s="32">
        <v>1816</v>
      </c>
      <c r="O1054" s="34">
        <v>0</v>
      </c>
      <c r="P1054" s="34">
        <v>0</v>
      </c>
      <c r="Q1054" s="32">
        <v>8900</v>
      </c>
      <c r="R1054" s="99">
        <v>4.9</v>
      </c>
      <c r="S1054" s="32">
        <v>0</v>
      </c>
      <c r="T1054" s="99" t="s">
        <v>3418</v>
      </c>
    </row>
    <row r="1055" spans="1:20" ht="15" customHeight="1">
      <c r="A1055" s="31">
        <v>1042</v>
      </c>
      <c r="B1055" s="99" t="s">
        <v>561</v>
      </c>
      <c r="C1055" s="99" t="s">
        <v>562</v>
      </c>
      <c r="D1055" s="99" t="s">
        <v>29</v>
      </c>
      <c r="E1055" s="99" t="s">
        <v>2163</v>
      </c>
      <c r="F1055" s="32">
        <v>609090909</v>
      </c>
      <c r="G1055" s="90" t="s">
        <v>2105</v>
      </c>
      <c r="H1055" s="32">
        <v>-3118193306</v>
      </c>
      <c r="I1055" s="83" t="s">
        <v>2105</v>
      </c>
      <c r="J1055" s="32">
        <v>609090909</v>
      </c>
      <c r="K1055" s="87" t="s">
        <v>2105</v>
      </c>
      <c r="L1055" s="32">
        <v>-3118193306</v>
      </c>
      <c r="M1055" s="89" t="s">
        <v>2105</v>
      </c>
      <c r="N1055" s="32">
        <v>-1889</v>
      </c>
      <c r="O1055" s="34">
        <v>0</v>
      </c>
      <c r="P1055" s="34">
        <v>0</v>
      </c>
      <c r="Q1055" s="32">
        <v>3400</v>
      </c>
      <c r="R1055" s="99">
        <v>-1.8</v>
      </c>
      <c r="S1055" s="32">
        <v>923</v>
      </c>
      <c r="T1055" s="99" t="s">
        <v>3418</v>
      </c>
    </row>
    <row r="1056" spans="1:20" ht="15" customHeight="1">
      <c r="A1056" s="31">
        <v>1043</v>
      </c>
      <c r="B1056" s="99" t="s">
        <v>3648</v>
      </c>
      <c r="C1056" s="99" t="s">
        <v>3649</v>
      </c>
      <c r="D1056" s="99" t="s">
        <v>29</v>
      </c>
      <c r="E1056" s="99" t="s">
        <v>2113</v>
      </c>
      <c r="F1056" s="32">
        <v>0</v>
      </c>
      <c r="G1056" s="90" t="s">
        <v>2105</v>
      </c>
      <c r="H1056" s="32">
        <v>0</v>
      </c>
      <c r="I1056" s="89" t="s">
        <v>2105</v>
      </c>
      <c r="J1056" s="32">
        <v>0</v>
      </c>
      <c r="K1056" s="89" t="s">
        <v>2105</v>
      </c>
      <c r="L1056" s="32">
        <v>0</v>
      </c>
      <c r="M1056" s="89" t="s">
        <v>2105</v>
      </c>
      <c r="N1056" s="32">
        <v>633</v>
      </c>
      <c r="O1056" s="34">
        <v>0</v>
      </c>
      <c r="P1056" s="34">
        <v>0</v>
      </c>
      <c r="Q1056" s="32">
        <v>12600</v>
      </c>
      <c r="R1056" s="99">
        <v>19.9</v>
      </c>
      <c r="S1056" s="32">
        <v>0</v>
      </c>
      <c r="T1056" s="99" t="s">
        <v>3418</v>
      </c>
    </row>
    <row r="1057" spans="1:20" ht="15" customHeight="1">
      <c r="A1057" s="31">
        <v>1044</v>
      </c>
      <c r="B1057" s="99" t="s">
        <v>563</v>
      </c>
      <c r="C1057" s="99" t="s">
        <v>564</v>
      </c>
      <c r="D1057" s="99" t="s">
        <v>29</v>
      </c>
      <c r="E1057" s="99" t="s">
        <v>2123</v>
      </c>
      <c r="F1057" s="32">
        <v>72953108630</v>
      </c>
      <c r="G1057" s="90">
        <v>-0.06</v>
      </c>
      <c r="H1057" s="32">
        <v>41471049835</v>
      </c>
      <c r="I1057" s="83">
        <v>-0.28</v>
      </c>
      <c r="J1057" s="32">
        <v>327568915623</v>
      </c>
      <c r="K1057" s="88">
        <v>0.07</v>
      </c>
      <c r="L1057" s="32">
        <v>141868497787</v>
      </c>
      <c r="M1057" s="83">
        <v>0.05</v>
      </c>
      <c r="N1057" s="32">
        <v>2989</v>
      </c>
      <c r="O1057" s="34">
        <v>0.09</v>
      </c>
      <c r="P1057" s="34">
        <v>0.145</v>
      </c>
      <c r="Q1057" s="32">
        <v>26900</v>
      </c>
      <c r="R1057" s="99">
        <v>9</v>
      </c>
      <c r="S1057" s="32">
        <v>6084</v>
      </c>
      <c r="T1057" s="99" t="s">
        <v>3418</v>
      </c>
    </row>
    <row r="1058" spans="1:20" ht="15" customHeight="1">
      <c r="A1058" s="31">
        <v>1045</v>
      </c>
      <c r="B1058" s="99" t="s">
        <v>3320</v>
      </c>
      <c r="C1058" s="99" t="s">
        <v>3321</v>
      </c>
      <c r="D1058" s="99" t="s">
        <v>29</v>
      </c>
      <c r="E1058" s="99" t="s">
        <v>3407</v>
      </c>
      <c r="F1058" s="32">
        <v>0</v>
      </c>
      <c r="G1058" s="90" t="s">
        <v>2105</v>
      </c>
      <c r="H1058" s="32">
        <v>0</v>
      </c>
      <c r="I1058" s="89" t="s">
        <v>2105</v>
      </c>
      <c r="J1058" s="32">
        <v>0</v>
      </c>
      <c r="K1058" s="89" t="s">
        <v>2105</v>
      </c>
      <c r="L1058" s="32">
        <v>-5371586505</v>
      </c>
      <c r="M1058" s="89">
        <v>0.67</v>
      </c>
      <c r="N1058" s="32">
        <v>-862</v>
      </c>
      <c r="O1058" s="34">
        <v>0</v>
      </c>
      <c r="P1058" s="34">
        <v>0</v>
      </c>
      <c r="Q1058" s="32">
        <v>10000</v>
      </c>
      <c r="R1058" s="99">
        <v>-11.6</v>
      </c>
      <c r="S1058" s="32">
        <v>0</v>
      </c>
      <c r="T1058" s="99" t="s">
        <v>3418</v>
      </c>
    </row>
    <row r="1059" spans="1:20" ht="15" customHeight="1">
      <c r="A1059" s="31">
        <v>1046</v>
      </c>
      <c r="B1059" s="99" t="s">
        <v>2934</v>
      </c>
      <c r="C1059" s="99" t="s">
        <v>3743</v>
      </c>
      <c r="D1059" s="99" t="s">
        <v>29</v>
      </c>
      <c r="E1059" s="99" t="s">
        <v>2131</v>
      </c>
      <c r="F1059" s="32">
        <v>13823632335</v>
      </c>
      <c r="G1059" s="90">
        <v>0.01</v>
      </c>
      <c r="H1059" s="32">
        <v>477816140</v>
      </c>
      <c r="I1059" s="88">
        <v>0.09</v>
      </c>
      <c r="J1059" s="32">
        <v>54758755763</v>
      </c>
      <c r="K1059" s="83">
        <v>0.02</v>
      </c>
      <c r="L1059" s="32">
        <v>6470748289</v>
      </c>
      <c r="M1059" s="89">
        <v>0.62</v>
      </c>
      <c r="N1059" s="32">
        <v>359</v>
      </c>
      <c r="O1059" s="34">
        <v>0.032</v>
      </c>
      <c r="P1059" s="34">
        <v>0.033</v>
      </c>
      <c r="Q1059" s="32">
        <v>7900</v>
      </c>
      <c r="R1059" s="99">
        <v>22</v>
      </c>
      <c r="S1059" s="32">
        <v>132</v>
      </c>
      <c r="T1059" s="99" t="s">
        <v>3418</v>
      </c>
    </row>
    <row r="1060" spans="1:20" ht="15" customHeight="1">
      <c r="A1060" s="31">
        <v>1047</v>
      </c>
      <c r="B1060" s="99" t="s">
        <v>2781</v>
      </c>
      <c r="C1060" s="99" t="s">
        <v>2782</v>
      </c>
      <c r="D1060" s="99" t="s">
        <v>29</v>
      </c>
      <c r="E1060" s="99" t="s">
        <v>2219</v>
      </c>
      <c r="F1060" s="32">
        <v>0</v>
      </c>
      <c r="G1060" s="90" t="s">
        <v>2105</v>
      </c>
      <c r="H1060" s="32">
        <v>0</v>
      </c>
      <c r="I1060" s="125" t="s">
        <v>2105</v>
      </c>
      <c r="J1060" s="32">
        <v>0</v>
      </c>
      <c r="K1060" s="89" t="s">
        <v>2105</v>
      </c>
      <c r="L1060" s="32">
        <v>0</v>
      </c>
      <c r="M1060" s="89" t="s">
        <v>2105</v>
      </c>
      <c r="N1060" s="32">
        <v>4450</v>
      </c>
      <c r="O1060" s="34">
        <v>0</v>
      </c>
      <c r="P1060" s="34">
        <v>0</v>
      </c>
      <c r="Q1060" s="32">
        <v>26700</v>
      </c>
      <c r="R1060" s="99">
        <v>6</v>
      </c>
      <c r="S1060" s="32">
        <v>1421</v>
      </c>
      <c r="T1060" s="99" t="s">
        <v>3418</v>
      </c>
    </row>
    <row r="1061" spans="1:20" ht="15" customHeight="1">
      <c r="A1061" s="31">
        <v>1048</v>
      </c>
      <c r="B1061" s="99" t="s">
        <v>3884</v>
      </c>
      <c r="C1061" s="99" t="s">
        <v>3885</v>
      </c>
      <c r="D1061" s="99" t="s">
        <v>29</v>
      </c>
      <c r="E1061" s="99" t="s">
        <v>2140</v>
      </c>
      <c r="F1061" s="32">
        <v>48060868038</v>
      </c>
      <c r="G1061" s="90">
        <v>-0.64</v>
      </c>
      <c r="H1061" s="32">
        <v>2153113625</v>
      </c>
      <c r="I1061" s="88">
        <v>0.68</v>
      </c>
      <c r="J1061" s="32">
        <v>462922550043</v>
      </c>
      <c r="K1061" s="83">
        <v>2.46</v>
      </c>
      <c r="L1061" s="32">
        <v>20223135231</v>
      </c>
      <c r="M1061" s="83">
        <v>14.81</v>
      </c>
      <c r="N1061" s="32">
        <v>423</v>
      </c>
      <c r="O1061" s="86">
        <v>0.027</v>
      </c>
      <c r="P1061" s="86">
        <v>0.03</v>
      </c>
      <c r="Q1061" s="32">
        <v>6600</v>
      </c>
      <c r="R1061" s="99">
        <v>15.6</v>
      </c>
      <c r="S1061" s="32">
        <v>10463</v>
      </c>
      <c r="T1061" s="99" t="s">
        <v>3418</v>
      </c>
    </row>
    <row r="1062" spans="1:20" ht="15" customHeight="1">
      <c r="A1062" s="31">
        <v>1049</v>
      </c>
      <c r="B1062" s="99" t="s">
        <v>575</v>
      </c>
      <c r="C1062" s="99" t="s">
        <v>576</v>
      </c>
      <c r="D1062" s="99" t="s">
        <v>29</v>
      </c>
      <c r="E1062" s="99" t="s">
        <v>2123</v>
      </c>
      <c r="F1062" s="32">
        <v>33008893676</v>
      </c>
      <c r="G1062" s="90">
        <v>-0.02</v>
      </c>
      <c r="H1062" s="32">
        <v>8991200741</v>
      </c>
      <c r="I1062" s="33">
        <v>-0.05</v>
      </c>
      <c r="J1062" s="32">
        <v>173597757585</v>
      </c>
      <c r="K1062" s="33">
        <v>0.13</v>
      </c>
      <c r="L1062" s="32">
        <v>65146817831</v>
      </c>
      <c r="M1062" s="33">
        <v>0.19</v>
      </c>
      <c r="N1062" s="32">
        <v>2268</v>
      </c>
      <c r="O1062" s="34">
        <v>0.098</v>
      </c>
      <c r="P1062" s="34">
        <v>0.137</v>
      </c>
      <c r="Q1062" s="32">
        <v>16100</v>
      </c>
      <c r="R1062" s="99">
        <v>7.1</v>
      </c>
      <c r="S1062" s="32">
        <v>66</v>
      </c>
      <c r="T1062" s="99" t="s">
        <v>3418</v>
      </c>
    </row>
    <row r="1063" spans="1:20" ht="15" customHeight="1">
      <c r="A1063" s="31">
        <v>1050</v>
      </c>
      <c r="B1063" s="99" t="s">
        <v>2748</v>
      </c>
      <c r="C1063" s="99" t="s">
        <v>2749</v>
      </c>
      <c r="D1063" s="99" t="s">
        <v>29</v>
      </c>
      <c r="E1063" s="99" t="s">
        <v>2734</v>
      </c>
      <c r="F1063" s="32">
        <v>0</v>
      </c>
      <c r="G1063" s="90" t="s">
        <v>2105</v>
      </c>
      <c r="H1063" s="32">
        <v>0</v>
      </c>
      <c r="I1063" s="33" t="s">
        <v>2105</v>
      </c>
      <c r="J1063" s="32">
        <v>0</v>
      </c>
      <c r="K1063" s="83" t="s">
        <v>2105</v>
      </c>
      <c r="L1063" s="32">
        <v>0</v>
      </c>
      <c r="M1063" s="124" t="s">
        <v>2105</v>
      </c>
      <c r="N1063" s="32">
        <v>13</v>
      </c>
      <c r="O1063" s="34">
        <v>0</v>
      </c>
      <c r="P1063" s="34">
        <v>0</v>
      </c>
      <c r="Q1063" s="32">
        <v>8700</v>
      </c>
      <c r="R1063" s="99">
        <v>689.5</v>
      </c>
      <c r="S1063" s="32">
        <v>11</v>
      </c>
      <c r="T1063" s="99" t="s">
        <v>3418</v>
      </c>
    </row>
    <row r="1064" spans="1:20" ht="15" customHeight="1">
      <c r="A1064" s="31">
        <v>1051</v>
      </c>
      <c r="B1064" s="99" t="s">
        <v>3772</v>
      </c>
      <c r="C1064" s="99" t="s">
        <v>3773</v>
      </c>
      <c r="D1064" s="99" t="s">
        <v>29</v>
      </c>
      <c r="E1064" s="99" t="s">
        <v>2142</v>
      </c>
      <c r="F1064" s="32">
        <v>0</v>
      </c>
      <c r="G1064" s="90" t="s">
        <v>2105</v>
      </c>
      <c r="H1064" s="32">
        <v>0</v>
      </c>
      <c r="I1064" s="33" t="s">
        <v>2105</v>
      </c>
      <c r="J1064" s="32">
        <v>0</v>
      </c>
      <c r="K1064" s="33" t="s">
        <v>2105</v>
      </c>
      <c r="L1064" s="32">
        <v>0</v>
      </c>
      <c r="M1064" s="33" t="s">
        <v>2105</v>
      </c>
      <c r="N1064" s="32" t="e">
        <v>#DIV/0!</v>
      </c>
      <c r="O1064" s="34">
        <v>0</v>
      </c>
      <c r="P1064" s="34">
        <v>0</v>
      </c>
      <c r="Q1064" s="32">
        <v>0</v>
      </c>
      <c r="R1064" s="99">
        <v>0</v>
      </c>
      <c r="S1064" s="32">
        <v>0</v>
      </c>
      <c r="T1064" s="99" t="s">
        <v>3418</v>
      </c>
    </row>
    <row r="1065" spans="1:20" ht="15" customHeight="1">
      <c r="A1065" s="31">
        <v>1052</v>
      </c>
      <c r="B1065" s="99" t="s">
        <v>2412</v>
      </c>
      <c r="C1065" s="99" t="s">
        <v>2413</v>
      </c>
      <c r="D1065" s="99" t="s">
        <v>29</v>
      </c>
      <c r="E1065" s="99" t="s">
        <v>2113</v>
      </c>
      <c r="F1065" s="32">
        <v>31524786426</v>
      </c>
      <c r="G1065" s="90">
        <v>-0.39</v>
      </c>
      <c r="H1065" s="32">
        <v>1072428026</v>
      </c>
      <c r="I1065" s="89">
        <v>-0.26</v>
      </c>
      <c r="J1065" s="32">
        <v>1301115887909</v>
      </c>
      <c r="K1065" s="33">
        <v>0.03</v>
      </c>
      <c r="L1065" s="32">
        <v>27146758502</v>
      </c>
      <c r="M1065" s="124">
        <v>-0.02</v>
      </c>
      <c r="N1065" s="32">
        <v>953</v>
      </c>
      <c r="O1065" s="34">
        <v>0.031</v>
      </c>
      <c r="P1065" s="34">
        <v>0.087</v>
      </c>
      <c r="Q1065" s="32">
        <v>10100</v>
      </c>
      <c r="R1065" s="99">
        <v>10.6</v>
      </c>
      <c r="S1065" s="32">
        <v>1404</v>
      </c>
      <c r="T1065" s="99" t="s">
        <v>3418</v>
      </c>
    </row>
    <row r="1066" spans="1:20" ht="15" customHeight="1">
      <c r="A1066" s="31">
        <v>1053</v>
      </c>
      <c r="B1066" s="99" t="s">
        <v>589</v>
      </c>
      <c r="C1066" s="99" t="s">
        <v>590</v>
      </c>
      <c r="D1066" s="99" t="s">
        <v>29</v>
      </c>
      <c r="E1066" s="99" t="s">
        <v>2146</v>
      </c>
      <c r="F1066" s="32">
        <v>0</v>
      </c>
      <c r="G1066" s="90" t="s">
        <v>2105</v>
      </c>
      <c r="H1066" s="32">
        <v>0</v>
      </c>
      <c r="I1066" s="87" t="s">
        <v>2105</v>
      </c>
      <c r="J1066" s="32">
        <v>0</v>
      </c>
      <c r="K1066" s="83" t="s">
        <v>2105</v>
      </c>
      <c r="L1066" s="32">
        <v>0</v>
      </c>
      <c r="M1066" s="88" t="s">
        <v>2105</v>
      </c>
      <c r="N1066" s="32">
        <v>-6000</v>
      </c>
      <c r="O1066" s="34">
        <v>0</v>
      </c>
      <c r="P1066" s="34">
        <v>0</v>
      </c>
      <c r="Q1066" s="32">
        <v>600</v>
      </c>
      <c r="R1066" s="99">
        <v>-0.1</v>
      </c>
      <c r="S1066" s="32">
        <v>63766</v>
      </c>
      <c r="T1066" s="99" t="s">
        <v>3418</v>
      </c>
    </row>
    <row r="1067" spans="1:20" ht="15" customHeight="1">
      <c r="A1067" s="31">
        <v>1054</v>
      </c>
      <c r="B1067" s="99" t="s">
        <v>2832</v>
      </c>
      <c r="C1067" s="99" t="s">
        <v>2833</v>
      </c>
      <c r="D1067" s="99" t="s">
        <v>29</v>
      </c>
      <c r="E1067" s="99" t="s">
        <v>2142</v>
      </c>
      <c r="F1067" s="32">
        <v>0</v>
      </c>
      <c r="G1067" s="83" t="s">
        <v>2105</v>
      </c>
      <c r="H1067" s="32">
        <v>0</v>
      </c>
      <c r="I1067" s="123" t="s">
        <v>2105</v>
      </c>
      <c r="J1067" s="32">
        <v>0</v>
      </c>
      <c r="K1067" s="88" t="s">
        <v>2105</v>
      </c>
      <c r="L1067" s="32">
        <v>0</v>
      </c>
      <c r="M1067" s="87" t="s">
        <v>2105</v>
      </c>
      <c r="N1067" s="32">
        <v>12464</v>
      </c>
      <c r="O1067" s="34">
        <v>0</v>
      </c>
      <c r="P1067" s="34">
        <v>0</v>
      </c>
      <c r="Q1067" s="32">
        <v>86000</v>
      </c>
      <c r="R1067" s="99">
        <v>6.9</v>
      </c>
      <c r="S1067" s="32">
        <v>616</v>
      </c>
      <c r="T1067" s="99" t="s">
        <v>3418</v>
      </c>
    </row>
    <row r="1068" spans="1:20" ht="15" customHeight="1">
      <c r="A1068" s="31">
        <v>1055</v>
      </c>
      <c r="B1068" s="99" t="s">
        <v>591</v>
      </c>
      <c r="C1068" s="99" t="s">
        <v>592</v>
      </c>
      <c r="D1068" s="99" t="s">
        <v>29</v>
      </c>
      <c r="E1068" s="99" t="s">
        <v>2113</v>
      </c>
      <c r="F1068" s="32">
        <v>0</v>
      </c>
      <c r="G1068" s="90" t="s">
        <v>2105</v>
      </c>
      <c r="H1068" s="32">
        <v>0</v>
      </c>
      <c r="I1068" s="33" t="s">
        <v>2105</v>
      </c>
      <c r="J1068" s="32">
        <v>0</v>
      </c>
      <c r="K1068" s="87" t="s">
        <v>2105</v>
      </c>
      <c r="L1068" s="32">
        <v>0</v>
      </c>
      <c r="M1068" s="87" t="s">
        <v>2105</v>
      </c>
      <c r="N1068" s="32">
        <v>259</v>
      </c>
      <c r="O1068" s="34">
        <v>0</v>
      </c>
      <c r="P1068" s="34">
        <v>0</v>
      </c>
      <c r="Q1068" s="32">
        <v>7400</v>
      </c>
      <c r="R1068" s="99">
        <v>28.6</v>
      </c>
      <c r="S1068" s="32">
        <v>174</v>
      </c>
      <c r="T1068" s="99" t="s">
        <v>3418</v>
      </c>
    </row>
    <row r="1069" spans="1:20" ht="15" customHeight="1">
      <c r="A1069" s="31">
        <v>1056</v>
      </c>
      <c r="B1069" s="99" t="s">
        <v>2524</v>
      </c>
      <c r="C1069" s="99" t="s">
        <v>2525</v>
      </c>
      <c r="D1069" s="99" t="s">
        <v>29</v>
      </c>
      <c r="E1069" s="99" t="s">
        <v>2107</v>
      </c>
      <c r="F1069" s="32">
        <v>18497003558</v>
      </c>
      <c r="G1069" s="83">
        <v>-0.02</v>
      </c>
      <c r="H1069" s="32">
        <v>6582797864</v>
      </c>
      <c r="I1069" s="89">
        <v>0.97</v>
      </c>
      <c r="J1069" s="32">
        <v>61908178947</v>
      </c>
      <c r="K1069" s="89">
        <v>-0.04</v>
      </c>
      <c r="L1069" s="32">
        <v>-76776998510</v>
      </c>
      <c r="M1069" s="124">
        <v>-4.15</v>
      </c>
      <c r="N1069" s="32">
        <v>-2583</v>
      </c>
      <c r="O1069" s="34">
        <v>-0.253</v>
      </c>
      <c r="P1069" s="34">
        <v>-0.316</v>
      </c>
      <c r="Q1069" s="32">
        <v>6200</v>
      </c>
      <c r="R1069" s="99">
        <v>-2.4</v>
      </c>
      <c r="S1069" s="32">
        <v>3707</v>
      </c>
      <c r="T1069" s="99" t="s">
        <v>3418</v>
      </c>
    </row>
    <row r="1070" spans="1:20" ht="15" customHeight="1">
      <c r="A1070" s="31">
        <v>1057</v>
      </c>
      <c r="B1070" s="99" t="s">
        <v>2518</v>
      </c>
      <c r="C1070" s="99" t="s">
        <v>2519</v>
      </c>
      <c r="D1070" s="99" t="s">
        <v>29</v>
      </c>
      <c r="E1070" s="99" t="s">
        <v>2197</v>
      </c>
      <c r="F1070" s="32">
        <v>24157833150</v>
      </c>
      <c r="G1070" s="90">
        <v>0.05</v>
      </c>
      <c r="H1070" s="32">
        <v>-3246076425</v>
      </c>
      <c r="I1070" s="33">
        <v>-0.18</v>
      </c>
      <c r="J1070" s="32">
        <v>114199021395</v>
      </c>
      <c r="K1070" s="33">
        <v>-0.06</v>
      </c>
      <c r="L1070" s="32">
        <v>-9698920522</v>
      </c>
      <c r="M1070" s="89">
        <v>-0.08</v>
      </c>
      <c r="N1070" s="32">
        <v>-437</v>
      </c>
      <c r="O1070" s="34">
        <v>-0.03</v>
      </c>
      <c r="P1070" s="34">
        <v>-0.047</v>
      </c>
      <c r="Q1070" s="32">
        <v>18000</v>
      </c>
      <c r="R1070" s="99">
        <v>-41.2</v>
      </c>
      <c r="S1070" s="32">
        <v>1291</v>
      </c>
      <c r="T1070" s="99" t="s">
        <v>3418</v>
      </c>
    </row>
    <row r="1071" spans="1:20" ht="15" customHeight="1">
      <c r="A1071" s="31">
        <v>1058</v>
      </c>
      <c r="B1071" s="99" t="s">
        <v>599</v>
      </c>
      <c r="C1071" s="99" t="s">
        <v>3499</v>
      </c>
      <c r="D1071" s="99" t="s">
        <v>29</v>
      </c>
      <c r="E1071" s="99" t="s">
        <v>2162</v>
      </c>
      <c r="F1071" s="32">
        <v>0</v>
      </c>
      <c r="G1071" s="89" t="s">
        <v>2105</v>
      </c>
      <c r="H1071" s="32">
        <v>0</v>
      </c>
      <c r="I1071" s="33" t="s">
        <v>2105</v>
      </c>
      <c r="J1071" s="32">
        <v>124567059628</v>
      </c>
      <c r="K1071" s="33">
        <v>-0.63</v>
      </c>
      <c r="L1071" s="32">
        <v>-6728966350</v>
      </c>
      <c r="M1071" s="33">
        <v>-1.18</v>
      </c>
      <c r="N1071" s="32">
        <v>133</v>
      </c>
      <c r="O1071" s="34">
        <v>0</v>
      </c>
      <c r="P1071" s="34">
        <v>0</v>
      </c>
      <c r="Q1071" s="32">
        <v>1500</v>
      </c>
      <c r="R1071" s="99">
        <v>11.3</v>
      </c>
      <c r="S1071" s="32">
        <v>0</v>
      </c>
      <c r="T1071" s="99" t="s">
        <v>3418</v>
      </c>
    </row>
    <row r="1072" spans="1:20" ht="15">
      <c r="A1072" s="31">
        <v>1059</v>
      </c>
      <c r="B1072" s="99" t="s">
        <v>2480</v>
      </c>
      <c r="C1072" s="99" t="s">
        <v>3845</v>
      </c>
      <c r="D1072" s="99" t="s">
        <v>29</v>
      </c>
      <c r="E1072" s="99" t="s">
        <v>2149</v>
      </c>
      <c r="F1072" s="32">
        <v>0</v>
      </c>
      <c r="G1072" s="89" t="s">
        <v>2105</v>
      </c>
      <c r="H1072" s="32">
        <v>0</v>
      </c>
      <c r="I1072" s="87" t="s">
        <v>2105</v>
      </c>
      <c r="J1072" s="32">
        <v>0</v>
      </c>
      <c r="K1072" s="83" t="s">
        <v>2105</v>
      </c>
      <c r="L1072" s="32">
        <v>0</v>
      </c>
      <c r="M1072" s="89" t="s">
        <v>2105</v>
      </c>
      <c r="N1072" s="32">
        <v>2574</v>
      </c>
      <c r="O1072" s="34">
        <v>0</v>
      </c>
      <c r="P1072" s="34">
        <v>0</v>
      </c>
      <c r="Q1072" s="32">
        <v>26000</v>
      </c>
      <c r="R1072" s="99">
        <v>10.1</v>
      </c>
      <c r="S1072" s="32">
        <v>543</v>
      </c>
      <c r="T1072" s="99" t="s">
        <v>3418</v>
      </c>
    </row>
    <row r="1073" spans="1:20" ht="15" customHeight="1">
      <c r="A1073" s="31">
        <v>1060</v>
      </c>
      <c r="B1073" s="99" t="s">
        <v>2481</v>
      </c>
      <c r="C1073" s="99" t="s">
        <v>2482</v>
      </c>
      <c r="D1073" s="99" t="s">
        <v>29</v>
      </c>
      <c r="E1073" s="99" t="s">
        <v>2113</v>
      </c>
      <c r="F1073" s="32">
        <v>170632020821</v>
      </c>
      <c r="G1073" s="90">
        <v>-0.53</v>
      </c>
      <c r="H1073" s="32">
        <v>282773971</v>
      </c>
      <c r="I1073" s="33">
        <v>-0.91</v>
      </c>
      <c r="J1073" s="32">
        <v>2985197969948</v>
      </c>
      <c r="K1073" s="33">
        <v>0.19</v>
      </c>
      <c r="L1073" s="32">
        <v>62958043131</v>
      </c>
      <c r="M1073" s="33">
        <v>0.44</v>
      </c>
      <c r="N1073" s="32">
        <v>420</v>
      </c>
      <c r="O1073" s="34">
        <v>0.008</v>
      </c>
      <c r="P1073" s="34">
        <v>0.036</v>
      </c>
      <c r="Q1073" s="32">
        <v>7600</v>
      </c>
      <c r="R1073" s="99">
        <v>18.1</v>
      </c>
      <c r="S1073" s="32">
        <v>538</v>
      </c>
      <c r="T1073" s="99" t="s">
        <v>3418</v>
      </c>
    </row>
    <row r="1074" spans="1:20" ht="15" customHeight="1">
      <c r="A1074" s="31">
        <v>1061</v>
      </c>
      <c r="B1074" s="99" t="s">
        <v>2937</v>
      </c>
      <c r="C1074" s="99" t="s">
        <v>2938</v>
      </c>
      <c r="D1074" s="99" t="s">
        <v>29</v>
      </c>
      <c r="E1074" s="99" t="s">
        <v>2245</v>
      </c>
      <c r="F1074" s="32">
        <v>0</v>
      </c>
      <c r="G1074" s="83" t="s">
        <v>2105</v>
      </c>
      <c r="H1074" s="32">
        <v>0</v>
      </c>
      <c r="I1074" s="126" t="s">
        <v>2105</v>
      </c>
      <c r="J1074" s="32">
        <v>0</v>
      </c>
      <c r="K1074" s="83" t="s">
        <v>2105</v>
      </c>
      <c r="L1074" s="32">
        <v>0</v>
      </c>
      <c r="M1074" s="88" t="s">
        <v>2105</v>
      </c>
      <c r="N1074" s="32" t="e">
        <v>#DIV/0!</v>
      </c>
      <c r="O1074" s="34">
        <v>0</v>
      </c>
      <c r="P1074" s="34">
        <v>0</v>
      </c>
      <c r="Q1074" s="32">
        <v>2900</v>
      </c>
      <c r="R1074" s="99">
        <v>0</v>
      </c>
      <c r="S1074" s="32">
        <v>1768</v>
      </c>
      <c r="T1074" s="99" t="s">
        <v>3418</v>
      </c>
    </row>
    <row r="1075" spans="1:20" ht="15" customHeight="1">
      <c r="A1075" s="31">
        <v>1062</v>
      </c>
      <c r="B1075" s="99" t="s">
        <v>615</v>
      </c>
      <c r="C1075" s="99" t="s">
        <v>616</v>
      </c>
      <c r="D1075" s="99" t="s">
        <v>29</v>
      </c>
      <c r="E1075" s="99" t="s">
        <v>2215</v>
      </c>
      <c r="F1075" s="32">
        <v>0</v>
      </c>
      <c r="G1075" s="90" t="s">
        <v>2105</v>
      </c>
      <c r="H1075" s="32">
        <v>0</v>
      </c>
      <c r="I1075" s="33" t="s">
        <v>2105</v>
      </c>
      <c r="J1075" s="32">
        <v>0</v>
      </c>
      <c r="K1075" s="89" t="s">
        <v>2105</v>
      </c>
      <c r="L1075" s="32">
        <v>0</v>
      </c>
      <c r="M1075" s="89" t="s">
        <v>2105</v>
      </c>
      <c r="N1075" s="32">
        <v>1757</v>
      </c>
      <c r="O1075" s="34">
        <v>0</v>
      </c>
      <c r="P1075" s="34">
        <v>0</v>
      </c>
      <c r="Q1075" s="32">
        <v>18800</v>
      </c>
      <c r="R1075" s="99">
        <v>10.7</v>
      </c>
      <c r="S1075" s="32">
        <v>1237</v>
      </c>
      <c r="T1075" s="99" t="s">
        <v>3418</v>
      </c>
    </row>
    <row r="1076" spans="1:20" ht="15" customHeight="1">
      <c r="A1076" s="31">
        <v>1063</v>
      </c>
      <c r="B1076" s="99" t="s">
        <v>2491</v>
      </c>
      <c r="C1076" s="99" t="s">
        <v>2492</v>
      </c>
      <c r="D1076" s="99" t="s">
        <v>29</v>
      </c>
      <c r="E1076" s="99" t="s">
        <v>3492</v>
      </c>
      <c r="F1076" s="32">
        <v>22901569051</v>
      </c>
      <c r="G1076" s="90">
        <v>-0.59</v>
      </c>
      <c r="H1076" s="32">
        <v>-5311101794</v>
      </c>
      <c r="I1076" s="87">
        <v>-3.53</v>
      </c>
      <c r="J1076" s="32">
        <v>273519843791</v>
      </c>
      <c r="K1076" s="89">
        <v>-0.05</v>
      </c>
      <c r="L1076" s="32">
        <v>8161999134</v>
      </c>
      <c r="M1076" s="87">
        <v>-0.46</v>
      </c>
      <c r="N1076" s="32">
        <v>508</v>
      </c>
      <c r="O1076" s="34">
        <v>0.033</v>
      </c>
      <c r="P1076" s="34">
        <v>0.05</v>
      </c>
      <c r="Q1076" s="32">
        <v>6500</v>
      </c>
      <c r="R1076" s="99">
        <v>12.8</v>
      </c>
      <c r="S1076" s="32">
        <v>421</v>
      </c>
      <c r="T1076" s="99" t="s">
        <v>3418</v>
      </c>
    </row>
    <row r="1077" spans="1:20" ht="15" customHeight="1">
      <c r="A1077" s="31">
        <v>1064</v>
      </c>
      <c r="B1077" s="99" t="s">
        <v>2935</v>
      </c>
      <c r="C1077" s="99" t="s">
        <v>2936</v>
      </c>
      <c r="D1077" s="99" t="s">
        <v>29</v>
      </c>
      <c r="E1077" s="99" t="s">
        <v>2113</v>
      </c>
      <c r="F1077" s="32">
        <v>0</v>
      </c>
      <c r="G1077" s="90" t="s">
        <v>2105</v>
      </c>
      <c r="H1077" s="32">
        <v>0</v>
      </c>
      <c r="I1077" s="33" t="s">
        <v>2105</v>
      </c>
      <c r="J1077" s="32">
        <v>0</v>
      </c>
      <c r="K1077" s="33" t="s">
        <v>2105</v>
      </c>
      <c r="L1077" s="32">
        <v>0</v>
      </c>
      <c r="M1077" s="33" t="s">
        <v>2105</v>
      </c>
      <c r="N1077" s="32">
        <v>2128</v>
      </c>
      <c r="O1077" s="34">
        <v>0</v>
      </c>
      <c r="P1077" s="34">
        <v>0</v>
      </c>
      <c r="Q1077" s="32">
        <v>10000</v>
      </c>
      <c r="R1077" s="99">
        <v>4.7</v>
      </c>
      <c r="S1077" s="32">
        <v>221</v>
      </c>
      <c r="T1077" s="99" t="s">
        <v>3418</v>
      </c>
    </row>
    <row r="1078" spans="1:20" ht="15" customHeight="1">
      <c r="A1078" s="31">
        <v>1065</v>
      </c>
      <c r="B1078" s="99" t="s">
        <v>2474</v>
      </c>
      <c r="C1078" s="99" t="s">
        <v>2475</v>
      </c>
      <c r="D1078" s="99" t="s">
        <v>29</v>
      </c>
      <c r="E1078" s="99" t="s">
        <v>2113</v>
      </c>
      <c r="F1078" s="32">
        <v>14939232846</v>
      </c>
      <c r="G1078" s="90">
        <v>0.09</v>
      </c>
      <c r="H1078" s="32">
        <v>15252425060</v>
      </c>
      <c r="I1078" s="33">
        <v>0.04</v>
      </c>
      <c r="J1078" s="32">
        <v>54123421024</v>
      </c>
      <c r="K1078" s="33">
        <v>-0.11</v>
      </c>
      <c r="L1078" s="32">
        <v>39479016217</v>
      </c>
      <c r="M1078" s="33">
        <v>-0.6</v>
      </c>
      <c r="N1078" s="32">
        <v>1904</v>
      </c>
      <c r="O1078" s="34">
        <v>0.054</v>
      </c>
      <c r="P1078" s="34">
        <v>0.057</v>
      </c>
      <c r="Q1078" s="32">
        <v>35800</v>
      </c>
      <c r="R1078" s="99">
        <v>18.8</v>
      </c>
      <c r="S1078" s="32">
        <v>278</v>
      </c>
      <c r="T1078" s="99" t="s">
        <v>3418</v>
      </c>
    </row>
    <row r="1079" spans="1:20" ht="15" customHeight="1">
      <c r="A1079" s="31">
        <v>1066</v>
      </c>
      <c r="B1079" s="99" t="s">
        <v>3465</v>
      </c>
      <c r="C1079" s="99" t="s">
        <v>3466</v>
      </c>
      <c r="D1079" s="99" t="s">
        <v>29</v>
      </c>
      <c r="E1079" s="99" t="s">
        <v>2128</v>
      </c>
      <c r="F1079" s="32">
        <v>0</v>
      </c>
      <c r="G1079" s="90" t="s">
        <v>2105</v>
      </c>
      <c r="H1079" s="32">
        <v>0</v>
      </c>
      <c r="I1079" s="33" t="s">
        <v>2105</v>
      </c>
      <c r="J1079" s="32">
        <v>0</v>
      </c>
      <c r="K1079" s="33" t="s">
        <v>2105</v>
      </c>
      <c r="L1079" s="32">
        <v>0</v>
      </c>
      <c r="M1079" s="33" t="s">
        <v>2105</v>
      </c>
      <c r="N1079" s="32">
        <v>3702</v>
      </c>
      <c r="O1079" s="34">
        <v>0</v>
      </c>
      <c r="P1079" s="34">
        <v>0</v>
      </c>
      <c r="Q1079" s="32">
        <v>17400</v>
      </c>
      <c r="R1079" s="99">
        <v>4.7</v>
      </c>
      <c r="S1079" s="32">
        <v>0</v>
      </c>
      <c r="T1079" s="99" t="s">
        <v>3418</v>
      </c>
    </row>
    <row r="1080" spans="1:20" ht="15" customHeight="1">
      <c r="A1080" s="31">
        <v>1067</v>
      </c>
      <c r="B1080" s="99" t="s">
        <v>627</v>
      </c>
      <c r="C1080" s="99" t="s">
        <v>628</v>
      </c>
      <c r="D1080" s="99" t="s">
        <v>29</v>
      </c>
      <c r="E1080" s="99" t="s">
        <v>2113</v>
      </c>
      <c r="F1080" s="32">
        <v>0</v>
      </c>
      <c r="G1080" s="90" t="s">
        <v>2105</v>
      </c>
      <c r="H1080" s="32">
        <v>0</v>
      </c>
      <c r="I1080" s="33" t="s">
        <v>2105</v>
      </c>
      <c r="J1080" s="32">
        <v>0</v>
      </c>
      <c r="K1080" s="89" t="s">
        <v>2105</v>
      </c>
      <c r="L1080" s="32">
        <v>0</v>
      </c>
      <c r="M1080" s="125" t="s">
        <v>2105</v>
      </c>
      <c r="N1080" s="32">
        <v>-273</v>
      </c>
      <c r="O1080" s="34">
        <v>0</v>
      </c>
      <c r="P1080" s="34">
        <v>0</v>
      </c>
      <c r="Q1080" s="32">
        <v>17700</v>
      </c>
      <c r="R1080" s="99">
        <v>-64.9</v>
      </c>
      <c r="S1080" s="32">
        <v>0</v>
      </c>
      <c r="T1080" s="99" t="s">
        <v>3418</v>
      </c>
    </row>
    <row r="1081" spans="1:20" ht="15" customHeight="1">
      <c r="A1081" s="31">
        <v>1068</v>
      </c>
      <c r="B1081" s="99" t="s">
        <v>3846</v>
      </c>
      <c r="C1081" s="99" t="s">
        <v>3847</v>
      </c>
      <c r="D1081" s="99" t="s">
        <v>29</v>
      </c>
      <c r="E1081" s="99" t="s">
        <v>2112</v>
      </c>
      <c r="F1081" s="32">
        <v>0</v>
      </c>
      <c r="G1081" s="90" t="s">
        <v>2105</v>
      </c>
      <c r="H1081" s="32">
        <v>0</v>
      </c>
      <c r="I1081" s="33" t="s">
        <v>2105</v>
      </c>
      <c r="J1081" s="32">
        <v>148188824730</v>
      </c>
      <c r="K1081" s="88">
        <v>-0.79</v>
      </c>
      <c r="L1081" s="32">
        <v>2565655022</v>
      </c>
      <c r="M1081" s="87">
        <v>-0.73</v>
      </c>
      <c r="N1081" s="32" t="e">
        <v>#DIV/0!</v>
      </c>
      <c r="O1081" s="34">
        <v>0</v>
      </c>
      <c r="P1081" s="34">
        <v>0</v>
      </c>
      <c r="Q1081" s="32">
        <v>0</v>
      </c>
      <c r="R1081" s="99">
        <v>0</v>
      </c>
      <c r="S1081" s="32">
        <v>0</v>
      </c>
      <c r="T1081" s="99" t="s">
        <v>3418</v>
      </c>
    </row>
    <row r="1082" spans="1:20" ht="15" customHeight="1">
      <c r="A1082" s="31">
        <v>1069</v>
      </c>
      <c r="B1082" s="99" t="s">
        <v>731</v>
      </c>
      <c r="C1082" s="99" t="s">
        <v>732</v>
      </c>
      <c r="D1082" s="99" t="s">
        <v>29</v>
      </c>
      <c r="E1082" s="99" t="s">
        <v>2108</v>
      </c>
      <c r="F1082" s="32">
        <v>0</v>
      </c>
      <c r="G1082" s="90" t="s">
        <v>2105</v>
      </c>
      <c r="H1082" s="32">
        <v>0</v>
      </c>
      <c r="I1082" s="87" t="s">
        <v>2105</v>
      </c>
      <c r="J1082" s="32">
        <v>0</v>
      </c>
      <c r="K1082" s="89" t="s">
        <v>2105</v>
      </c>
      <c r="L1082" s="32">
        <v>0</v>
      </c>
      <c r="M1082" s="88" t="s">
        <v>2105</v>
      </c>
      <c r="N1082" s="32">
        <v>15</v>
      </c>
      <c r="O1082" s="34">
        <v>0</v>
      </c>
      <c r="P1082" s="34">
        <v>0</v>
      </c>
      <c r="Q1082" s="32">
        <v>28000</v>
      </c>
      <c r="R1082" s="99">
        <v>1834.4</v>
      </c>
      <c r="S1082" s="32">
        <v>17942</v>
      </c>
      <c r="T1082" s="99" t="s">
        <v>3418</v>
      </c>
    </row>
    <row r="1083" spans="1:20" ht="15" customHeight="1">
      <c r="A1083" s="31">
        <v>1070</v>
      </c>
      <c r="B1083" s="99" t="s">
        <v>3650</v>
      </c>
      <c r="C1083" s="99" t="s">
        <v>3651</v>
      </c>
      <c r="D1083" s="99" t="s">
        <v>29</v>
      </c>
      <c r="E1083" s="99" t="s">
        <v>2108</v>
      </c>
      <c r="F1083" s="32">
        <v>45811001222</v>
      </c>
      <c r="G1083" s="90">
        <v>0.49</v>
      </c>
      <c r="H1083" s="32">
        <v>5913023957</v>
      </c>
      <c r="I1083" s="33">
        <v>0.9</v>
      </c>
      <c r="J1083" s="32">
        <v>426714368650</v>
      </c>
      <c r="K1083" s="33">
        <v>-0.16</v>
      </c>
      <c r="L1083" s="32">
        <v>73097746313</v>
      </c>
      <c r="M1083" s="33">
        <v>-0.07</v>
      </c>
      <c r="N1083" s="32">
        <v>3569</v>
      </c>
      <c r="O1083" s="34">
        <v>0.036</v>
      </c>
      <c r="P1083" s="34">
        <v>0.174</v>
      </c>
      <c r="Q1083" s="32">
        <v>18200</v>
      </c>
      <c r="R1083" s="99">
        <v>5.1</v>
      </c>
      <c r="S1083" s="32">
        <v>64979</v>
      </c>
      <c r="T1083" s="99" t="s">
        <v>2061</v>
      </c>
    </row>
    <row r="1084" spans="1:20" ht="15" customHeight="1">
      <c r="A1084" s="31">
        <v>1071</v>
      </c>
      <c r="B1084" s="99" t="s">
        <v>3346</v>
      </c>
      <c r="C1084" s="99" t="s">
        <v>3347</v>
      </c>
      <c r="D1084" s="99" t="s">
        <v>29</v>
      </c>
      <c r="E1084" s="99" t="s">
        <v>2108</v>
      </c>
      <c r="F1084" s="32">
        <v>0</v>
      </c>
      <c r="G1084" s="90" t="s">
        <v>2105</v>
      </c>
      <c r="H1084" s="32">
        <v>0</v>
      </c>
      <c r="I1084" s="89" t="s">
        <v>2105</v>
      </c>
      <c r="J1084" s="32">
        <v>0</v>
      </c>
      <c r="K1084" s="87" t="s">
        <v>2105</v>
      </c>
      <c r="L1084" s="32">
        <v>0</v>
      </c>
      <c r="M1084" s="88" t="s">
        <v>2105</v>
      </c>
      <c r="N1084" s="32">
        <v>1393</v>
      </c>
      <c r="O1084" s="34">
        <v>0</v>
      </c>
      <c r="P1084" s="34">
        <v>0</v>
      </c>
      <c r="Q1084" s="32">
        <v>7800</v>
      </c>
      <c r="R1084" s="99">
        <v>5.6</v>
      </c>
      <c r="S1084" s="32">
        <v>3132</v>
      </c>
      <c r="T1084" s="99" t="s">
        <v>3418</v>
      </c>
    </row>
    <row r="1085" spans="1:20" ht="15" customHeight="1">
      <c r="A1085" s="31">
        <v>1072</v>
      </c>
      <c r="B1085" s="99" t="s">
        <v>639</v>
      </c>
      <c r="C1085" s="99" t="s">
        <v>3848</v>
      </c>
      <c r="D1085" s="99" t="s">
        <v>29</v>
      </c>
      <c r="E1085" s="99" t="s">
        <v>2128</v>
      </c>
      <c r="F1085" s="32">
        <v>603837288820</v>
      </c>
      <c r="G1085" s="90" t="s">
        <v>2105</v>
      </c>
      <c r="H1085" s="32">
        <v>21254640169</v>
      </c>
      <c r="I1085" s="83" t="s">
        <v>2105</v>
      </c>
      <c r="J1085" s="32">
        <v>603837288820</v>
      </c>
      <c r="K1085" s="89" t="s">
        <v>2105</v>
      </c>
      <c r="L1085" s="32">
        <v>21254640169</v>
      </c>
      <c r="M1085" s="88" t="s">
        <v>2105</v>
      </c>
      <c r="N1085" s="32">
        <v>8943</v>
      </c>
      <c r="O1085" s="34">
        <v>0</v>
      </c>
      <c r="P1085" s="34">
        <v>0</v>
      </c>
      <c r="Q1085" s="32">
        <v>31300</v>
      </c>
      <c r="R1085" s="99">
        <v>3.5</v>
      </c>
      <c r="S1085" s="32">
        <v>14376</v>
      </c>
      <c r="T1085" s="99" t="s">
        <v>3418</v>
      </c>
    </row>
    <row r="1086" spans="1:20" ht="15" customHeight="1">
      <c r="A1086" s="31">
        <v>1073</v>
      </c>
      <c r="B1086" s="99" t="s">
        <v>641</v>
      </c>
      <c r="C1086" s="99" t="s">
        <v>642</v>
      </c>
      <c r="D1086" s="99" t="s">
        <v>29</v>
      </c>
      <c r="E1086" s="99" t="s">
        <v>2222</v>
      </c>
      <c r="F1086" s="32">
        <v>0</v>
      </c>
      <c r="G1086" s="90" t="s">
        <v>2105</v>
      </c>
      <c r="H1086" s="32">
        <v>0</v>
      </c>
      <c r="I1086" s="33" t="s">
        <v>2105</v>
      </c>
      <c r="J1086" s="32">
        <v>0</v>
      </c>
      <c r="K1086" s="33" t="s">
        <v>2105</v>
      </c>
      <c r="L1086" s="32">
        <v>0</v>
      </c>
      <c r="M1086" s="33" t="s">
        <v>2105</v>
      </c>
      <c r="N1086" s="32">
        <v>-6000</v>
      </c>
      <c r="O1086" s="34">
        <v>0</v>
      </c>
      <c r="P1086" s="34">
        <v>0</v>
      </c>
      <c r="Q1086" s="32">
        <v>600</v>
      </c>
      <c r="R1086" s="99">
        <v>-0.1</v>
      </c>
      <c r="S1086" s="32">
        <v>9421</v>
      </c>
      <c r="T1086" s="99" t="s">
        <v>3418</v>
      </c>
    </row>
    <row r="1087" spans="1:20" ht="15" customHeight="1">
      <c r="A1087" s="31">
        <v>1074</v>
      </c>
      <c r="B1087" s="99" t="s">
        <v>2476</v>
      </c>
      <c r="C1087" s="99" t="s">
        <v>2477</v>
      </c>
      <c r="D1087" s="99" t="s">
        <v>29</v>
      </c>
      <c r="E1087" s="99" t="s">
        <v>2140</v>
      </c>
      <c r="F1087" s="32">
        <v>0</v>
      </c>
      <c r="G1087" s="90" t="s">
        <v>2105</v>
      </c>
      <c r="H1087" s="32">
        <v>0</v>
      </c>
      <c r="I1087" s="33" t="s">
        <v>2105</v>
      </c>
      <c r="J1087" s="32">
        <v>0</v>
      </c>
      <c r="K1087" s="87" t="s">
        <v>2105</v>
      </c>
      <c r="L1087" s="32">
        <v>0</v>
      </c>
      <c r="M1087" s="88" t="s">
        <v>2105</v>
      </c>
      <c r="N1087" s="32">
        <v>1024</v>
      </c>
      <c r="O1087" s="34">
        <v>0</v>
      </c>
      <c r="P1087" s="34">
        <v>0</v>
      </c>
      <c r="Q1087" s="32">
        <v>17000</v>
      </c>
      <c r="R1087" s="99">
        <v>16.6</v>
      </c>
      <c r="S1087" s="32">
        <v>2401</v>
      </c>
      <c r="T1087" s="99" t="s">
        <v>3418</v>
      </c>
    </row>
    <row r="1088" spans="1:20" ht="15" customHeight="1">
      <c r="A1088" s="31">
        <v>1075</v>
      </c>
      <c r="B1088" s="99" t="s">
        <v>3516</v>
      </c>
      <c r="C1088" s="99" t="s">
        <v>3517</v>
      </c>
      <c r="D1088" s="99" t="s">
        <v>29</v>
      </c>
      <c r="E1088" s="99" t="s">
        <v>2178</v>
      </c>
      <c r="F1088" s="32">
        <v>0</v>
      </c>
      <c r="G1088" s="83" t="s">
        <v>2105</v>
      </c>
      <c r="H1088" s="32">
        <v>0</v>
      </c>
      <c r="I1088" s="83" t="s">
        <v>2105</v>
      </c>
      <c r="J1088" s="32">
        <v>0</v>
      </c>
      <c r="K1088" s="88" t="s">
        <v>2105</v>
      </c>
      <c r="L1088" s="32">
        <v>0</v>
      </c>
      <c r="M1088" s="88" t="s">
        <v>2105</v>
      </c>
      <c r="N1088" s="32" t="e">
        <v>#DIV/0!</v>
      </c>
      <c r="O1088" s="86">
        <v>0</v>
      </c>
      <c r="P1088" s="86">
        <v>0</v>
      </c>
      <c r="Q1088" s="32">
        <v>0</v>
      </c>
      <c r="R1088" s="85">
        <v>0</v>
      </c>
      <c r="S1088" s="32">
        <v>0</v>
      </c>
      <c r="T1088" s="99" t="s">
        <v>3418</v>
      </c>
    </row>
    <row r="1089" spans="1:20" ht="15" customHeight="1">
      <c r="A1089" s="31">
        <v>1076</v>
      </c>
      <c r="B1089" s="99" t="s">
        <v>2939</v>
      </c>
      <c r="C1089" s="99" t="s">
        <v>2940</v>
      </c>
      <c r="D1089" s="99" t="s">
        <v>29</v>
      </c>
      <c r="E1089" s="99" t="s">
        <v>2131</v>
      </c>
      <c r="F1089" s="32">
        <v>125653274281</v>
      </c>
      <c r="G1089" s="90">
        <v>0.04</v>
      </c>
      <c r="H1089" s="32">
        <v>10375478514</v>
      </c>
      <c r="I1089" s="87">
        <v>-0.1</v>
      </c>
      <c r="J1089" s="32">
        <v>527556525237</v>
      </c>
      <c r="K1089" s="83">
        <v>0.03</v>
      </c>
      <c r="L1089" s="32">
        <v>51774029158</v>
      </c>
      <c r="M1089" s="88">
        <v>0.02</v>
      </c>
      <c r="N1089" s="32">
        <v>1627</v>
      </c>
      <c r="O1089" s="34">
        <v>0.053</v>
      </c>
      <c r="P1089" s="34">
        <v>0.118</v>
      </c>
      <c r="Q1089" s="32">
        <v>13500</v>
      </c>
      <c r="R1089" s="99">
        <v>8.3</v>
      </c>
      <c r="S1089" s="32">
        <v>64</v>
      </c>
      <c r="T1089" s="99" t="s">
        <v>3418</v>
      </c>
    </row>
    <row r="1090" spans="1:20" ht="15" customHeight="1">
      <c r="A1090" s="31">
        <v>1077</v>
      </c>
      <c r="B1090" s="99" t="s">
        <v>2497</v>
      </c>
      <c r="C1090" s="99" t="s">
        <v>2498</v>
      </c>
      <c r="D1090" s="99" t="s">
        <v>29</v>
      </c>
      <c r="E1090" s="99" t="s">
        <v>2179</v>
      </c>
      <c r="F1090" s="32">
        <v>0</v>
      </c>
      <c r="G1090" s="90" t="s">
        <v>2105</v>
      </c>
      <c r="H1090" s="32">
        <v>0</v>
      </c>
      <c r="I1090" s="87" t="s">
        <v>2105</v>
      </c>
      <c r="J1090" s="32">
        <v>0</v>
      </c>
      <c r="K1090" s="83" t="s">
        <v>2105</v>
      </c>
      <c r="L1090" s="32">
        <v>0</v>
      </c>
      <c r="M1090" s="88" t="s">
        <v>2105</v>
      </c>
      <c r="N1090" s="32">
        <v>9241</v>
      </c>
      <c r="O1090" s="34">
        <v>0</v>
      </c>
      <c r="P1090" s="34">
        <v>0</v>
      </c>
      <c r="Q1090" s="32">
        <v>53600</v>
      </c>
      <c r="R1090" s="99">
        <v>5.8</v>
      </c>
      <c r="S1090" s="32">
        <v>279</v>
      </c>
      <c r="T1090" s="99" t="s">
        <v>3418</v>
      </c>
    </row>
    <row r="1091" spans="1:20" ht="15" customHeight="1">
      <c r="A1091" s="31">
        <v>1078</v>
      </c>
      <c r="B1091" s="99" t="s">
        <v>2499</v>
      </c>
      <c r="C1091" s="99" t="s">
        <v>2500</v>
      </c>
      <c r="D1091" s="99" t="s">
        <v>29</v>
      </c>
      <c r="E1091" s="99" t="s">
        <v>2113</v>
      </c>
      <c r="F1091" s="32">
        <v>0</v>
      </c>
      <c r="G1091" s="89" t="s">
        <v>2105</v>
      </c>
      <c r="H1091" s="32">
        <v>0</v>
      </c>
      <c r="I1091" s="89" t="s">
        <v>2105</v>
      </c>
      <c r="J1091" s="32">
        <v>0</v>
      </c>
      <c r="K1091" s="89" t="s">
        <v>2105</v>
      </c>
      <c r="L1091" s="32">
        <v>0</v>
      </c>
      <c r="M1091" s="89" t="s">
        <v>2105</v>
      </c>
      <c r="N1091" s="32">
        <v>868</v>
      </c>
      <c r="O1091" s="34">
        <v>0</v>
      </c>
      <c r="P1091" s="34">
        <v>0</v>
      </c>
      <c r="Q1091" s="32">
        <v>13800</v>
      </c>
      <c r="R1091" s="99">
        <v>15.9</v>
      </c>
      <c r="S1091" s="32">
        <v>3496</v>
      </c>
      <c r="T1091" s="99" t="s">
        <v>3418</v>
      </c>
    </row>
    <row r="1092" spans="1:20" ht="15" customHeight="1">
      <c r="A1092" s="31">
        <v>1079</v>
      </c>
      <c r="B1092" s="99" t="s">
        <v>2501</v>
      </c>
      <c r="C1092" s="99" t="s">
        <v>2502</v>
      </c>
      <c r="D1092" s="99" t="s">
        <v>29</v>
      </c>
      <c r="E1092" s="99" t="s">
        <v>2152</v>
      </c>
      <c r="F1092" s="32">
        <v>85657456008</v>
      </c>
      <c r="G1092" s="89">
        <v>-0.14</v>
      </c>
      <c r="H1092" s="32">
        <v>11101198453</v>
      </c>
      <c r="I1092" s="87">
        <v>3.31</v>
      </c>
      <c r="J1092" s="32">
        <v>507330312635</v>
      </c>
      <c r="K1092" s="89">
        <v>0.07</v>
      </c>
      <c r="L1092" s="32">
        <v>51135891657</v>
      </c>
      <c r="M1092" s="123">
        <v>33.99</v>
      </c>
      <c r="N1092" s="32">
        <v>1323</v>
      </c>
      <c r="O1092" s="34">
        <v>0.059</v>
      </c>
      <c r="P1092" s="34">
        <v>0.083</v>
      </c>
      <c r="Q1092" s="32">
        <v>16400</v>
      </c>
      <c r="R1092" s="99">
        <v>12.4</v>
      </c>
      <c r="S1092" s="32">
        <v>11013</v>
      </c>
      <c r="T1092" s="99" t="s">
        <v>3418</v>
      </c>
    </row>
    <row r="1093" spans="1:20" ht="15" customHeight="1">
      <c r="A1093" s="31">
        <v>1080</v>
      </c>
      <c r="B1093" s="99" t="s">
        <v>2941</v>
      </c>
      <c r="C1093" s="99" t="s">
        <v>2942</v>
      </c>
      <c r="D1093" s="99" t="s">
        <v>29</v>
      </c>
      <c r="E1093" s="99" t="s">
        <v>2353</v>
      </c>
      <c r="F1093" s="32">
        <v>0</v>
      </c>
      <c r="G1093" s="90" t="s">
        <v>2105</v>
      </c>
      <c r="H1093" s="32">
        <v>0</v>
      </c>
      <c r="I1093" s="87" t="s">
        <v>2105</v>
      </c>
      <c r="J1093" s="32">
        <v>0</v>
      </c>
      <c r="K1093" s="88" t="s">
        <v>2105</v>
      </c>
      <c r="L1093" s="32">
        <v>0</v>
      </c>
      <c r="M1093" s="87" t="s">
        <v>2105</v>
      </c>
      <c r="N1093" s="32">
        <v>1890</v>
      </c>
      <c r="O1093" s="34">
        <v>0</v>
      </c>
      <c r="P1093" s="34">
        <v>0</v>
      </c>
      <c r="Q1093" s="32">
        <v>15500</v>
      </c>
      <c r="R1093" s="99">
        <v>8.2</v>
      </c>
      <c r="S1093" s="32">
        <v>747</v>
      </c>
      <c r="T1093" s="99" t="s">
        <v>3418</v>
      </c>
    </row>
    <row r="1094" spans="1:20" ht="15" customHeight="1">
      <c r="A1094" s="31">
        <v>1081</v>
      </c>
      <c r="B1094" s="99" t="s">
        <v>2485</v>
      </c>
      <c r="C1094" s="99" t="s">
        <v>2486</v>
      </c>
      <c r="D1094" s="99" t="s">
        <v>29</v>
      </c>
      <c r="E1094" s="99" t="s">
        <v>2146</v>
      </c>
      <c r="F1094" s="32">
        <v>0</v>
      </c>
      <c r="G1094" s="90" t="s">
        <v>2105</v>
      </c>
      <c r="H1094" s="32">
        <v>0</v>
      </c>
      <c r="I1094" s="33" t="s">
        <v>2105</v>
      </c>
      <c r="J1094" s="32">
        <v>0</v>
      </c>
      <c r="K1094" s="33" t="s">
        <v>2105</v>
      </c>
      <c r="L1094" s="32">
        <v>0</v>
      </c>
      <c r="M1094" s="33" t="s">
        <v>2105</v>
      </c>
      <c r="N1094" s="32">
        <v>2000</v>
      </c>
      <c r="O1094" s="34">
        <v>0</v>
      </c>
      <c r="P1094" s="34">
        <v>0</v>
      </c>
      <c r="Q1094" s="32">
        <v>18200</v>
      </c>
      <c r="R1094" s="99">
        <v>9.1</v>
      </c>
      <c r="S1094" s="32">
        <v>53</v>
      </c>
      <c r="T1094" s="99" t="s">
        <v>3418</v>
      </c>
    </row>
    <row r="1095" spans="1:20" ht="15" customHeight="1">
      <c r="A1095" s="31">
        <v>1082</v>
      </c>
      <c r="B1095" s="99" t="s">
        <v>2373</v>
      </c>
      <c r="C1095" s="99" t="s">
        <v>2374</v>
      </c>
      <c r="D1095" s="99" t="s">
        <v>29</v>
      </c>
      <c r="E1095" s="99" t="s">
        <v>2113</v>
      </c>
      <c r="F1095" s="32">
        <v>0</v>
      </c>
      <c r="G1095" s="90" t="s">
        <v>2105</v>
      </c>
      <c r="H1095" s="32">
        <v>0</v>
      </c>
      <c r="I1095" s="88" t="s">
        <v>2105</v>
      </c>
      <c r="J1095" s="32">
        <v>0</v>
      </c>
      <c r="K1095" s="83" t="s">
        <v>2105</v>
      </c>
      <c r="L1095" s="32">
        <v>0</v>
      </c>
      <c r="M1095" s="89" t="s">
        <v>2105</v>
      </c>
      <c r="N1095" s="32">
        <v>1033</v>
      </c>
      <c r="O1095" s="34">
        <v>0</v>
      </c>
      <c r="P1095" s="34">
        <v>0</v>
      </c>
      <c r="Q1095" s="32">
        <v>24800</v>
      </c>
      <c r="R1095" s="99">
        <v>24</v>
      </c>
      <c r="S1095" s="32">
        <v>0</v>
      </c>
      <c r="T1095" s="99" t="s">
        <v>3418</v>
      </c>
    </row>
    <row r="1096" spans="1:20" ht="15" customHeight="1">
      <c r="A1096" s="31">
        <v>1083</v>
      </c>
      <c r="B1096" s="99" t="s">
        <v>645</v>
      </c>
      <c r="C1096" s="99" t="s">
        <v>3184</v>
      </c>
      <c r="D1096" s="99" t="s">
        <v>29</v>
      </c>
      <c r="E1096" s="99" t="s">
        <v>2110</v>
      </c>
      <c r="F1096" s="32">
        <v>0</v>
      </c>
      <c r="G1096" s="90" t="s">
        <v>2105</v>
      </c>
      <c r="H1096" s="32">
        <v>0</v>
      </c>
      <c r="I1096" s="33" t="s">
        <v>2105</v>
      </c>
      <c r="J1096" s="32">
        <v>0</v>
      </c>
      <c r="K1096" s="89" t="s">
        <v>2105</v>
      </c>
      <c r="L1096" s="32">
        <v>0</v>
      </c>
      <c r="M1096" s="125" t="s">
        <v>2105</v>
      </c>
      <c r="N1096" s="32">
        <v>386</v>
      </c>
      <c r="O1096" s="34">
        <v>0</v>
      </c>
      <c r="P1096" s="34">
        <v>0</v>
      </c>
      <c r="Q1096" s="32">
        <v>11000</v>
      </c>
      <c r="R1096" s="99">
        <v>28.5</v>
      </c>
      <c r="S1096" s="32">
        <v>5</v>
      </c>
      <c r="T1096" s="99" t="s">
        <v>3418</v>
      </c>
    </row>
    <row r="1097" spans="1:20" ht="15" customHeight="1">
      <c r="A1097" s="31">
        <v>1084</v>
      </c>
      <c r="B1097" s="99" t="s">
        <v>647</v>
      </c>
      <c r="C1097" s="99" t="s">
        <v>648</v>
      </c>
      <c r="D1097" s="99" t="s">
        <v>29</v>
      </c>
      <c r="E1097" s="99" t="s">
        <v>2503</v>
      </c>
      <c r="F1097" s="32">
        <v>0</v>
      </c>
      <c r="G1097" s="90" t="s">
        <v>2105</v>
      </c>
      <c r="H1097" s="32">
        <v>0</v>
      </c>
      <c r="I1097" s="88" t="s">
        <v>2105</v>
      </c>
      <c r="J1097" s="32">
        <v>0</v>
      </c>
      <c r="K1097" s="83" t="s">
        <v>2105</v>
      </c>
      <c r="L1097" s="32">
        <v>0</v>
      </c>
      <c r="M1097" s="124" t="s">
        <v>2105</v>
      </c>
      <c r="N1097" s="32">
        <v>-4095</v>
      </c>
      <c r="O1097" s="34">
        <v>0</v>
      </c>
      <c r="P1097" s="34">
        <v>0</v>
      </c>
      <c r="Q1097" s="32">
        <v>8600</v>
      </c>
      <c r="R1097" s="99">
        <v>-2.1</v>
      </c>
      <c r="S1097" s="32">
        <v>0</v>
      </c>
      <c r="T1097" s="99" t="s">
        <v>3418</v>
      </c>
    </row>
    <row r="1098" spans="1:20" ht="15" customHeight="1">
      <c r="A1098" s="31">
        <v>1085</v>
      </c>
      <c r="B1098" s="99" t="s">
        <v>3570</v>
      </c>
      <c r="C1098" s="99" t="s">
        <v>3571</v>
      </c>
      <c r="D1098" s="99" t="s">
        <v>29</v>
      </c>
      <c r="E1098" s="99" t="s">
        <v>3500</v>
      </c>
      <c r="F1098" s="32">
        <v>11854213845</v>
      </c>
      <c r="G1098" s="90">
        <v>2.75</v>
      </c>
      <c r="H1098" s="32">
        <v>907590919</v>
      </c>
      <c r="I1098" s="33">
        <v>0.14</v>
      </c>
      <c r="J1098" s="32">
        <v>45338760161</v>
      </c>
      <c r="K1098" s="33">
        <v>3.31</v>
      </c>
      <c r="L1098" s="32">
        <v>-1802111004</v>
      </c>
      <c r="M1098" s="33">
        <v>0.94</v>
      </c>
      <c r="N1098" s="32">
        <v>-90</v>
      </c>
      <c r="O1098" s="34">
        <v>-0.009</v>
      </c>
      <c r="P1098" s="34">
        <v>-0.013</v>
      </c>
      <c r="Q1098" s="32">
        <v>8300</v>
      </c>
      <c r="R1098" s="99">
        <v>-92.1</v>
      </c>
      <c r="S1098" s="32">
        <v>7895</v>
      </c>
      <c r="T1098" s="99" t="s">
        <v>3418</v>
      </c>
    </row>
    <row r="1099" spans="1:20" ht="15" customHeight="1">
      <c r="A1099" s="31">
        <v>1086</v>
      </c>
      <c r="B1099" s="99" t="s">
        <v>2487</v>
      </c>
      <c r="C1099" s="99" t="s">
        <v>2488</v>
      </c>
      <c r="D1099" s="99" t="s">
        <v>29</v>
      </c>
      <c r="E1099" s="99" t="s">
        <v>2131</v>
      </c>
      <c r="F1099" s="32">
        <v>63751611943</v>
      </c>
      <c r="G1099" s="90">
        <v>0.03</v>
      </c>
      <c r="H1099" s="32">
        <v>4457914930</v>
      </c>
      <c r="I1099" s="83">
        <v>1.1</v>
      </c>
      <c r="J1099" s="32">
        <v>281282331954</v>
      </c>
      <c r="K1099" s="83">
        <v>0.22</v>
      </c>
      <c r="L1099" s="32">
        <v>8866021701</v>
      </c>
      <c r="M1099" s="125">
        <v>0.6</v>
      </c>
      <c r="N1099" s="32">
        <v>356</v>
      </c>
      <c r="O1099" s="34">
        <v>0.017</v>
      </c>
      <c r="P1099" s="34">
        <v>0.023</v>
      </c>
      <c r="Q1099" s="32">
        <v>12600</v>
      </c>
      <c r="R1099" s="99">
        <v>35.4</v>
      </c>
      <c r="S1099" s="32">
        <v>5</v>
      </c>
      <c r="T1099" s="99" t="s">
        <v>3418</v>
      </c>
    </row>
    <row r="1100" spans="1:20" ht="15" customHeight="1">
      <c r="A1100" s="31">
        <v>1087</v>
      </c>
      <c r="B1100" s="99" t="s">
        <v>655</v>
      </c>
      <c r="C1100" s="99" t="s">
        <v>656</v>
      </c>
      <c r="D1100" s="99" t="s">
        <v>29</v>
      </c>
      <c r="E1100" s="99" t="s">
        <v>3500</v>
      </c>
      <c r="F1100" s="32">
        <v>19238495536</v>
      </c>
      <c r="G1100" s="90">
        <v>-0.15</v>
      </c>
      <c r="H1100" s="32">
        <v>-11421159869</v>
      </c>
      <c r="I1100" s="33">
        <v>0.29</v>
      </c>
      <c r="J1100" s="32">
        <v>100985020837</v>
      </c>
      <c r="K1100" s="33">
        <v>0.11</v>
      </c>
      <c r="L1100" s="32">
        <v>-53002398132</v>
      </c>
      <c r="M1100" s="33">
        <v>0.26</v>
      </c>
      <c r="N1100" s="32">
        <v>-1500</v>
      </c>
      <c r="O1100" s="34">
        <v>-0.206</v>
      </c>
      <c r="P1100" s="34">
        <v>-0.308</v>
      </c>
      <c r="Q1100" s="32">
        <v>1500</v>
      </c>
      <c r="R1100" s="99">
        <v>-1</v>
      </c>
      <c r="S1100" s="32">
        <v>804736</v>
      </c>
      <c r="T1100" s="99" t="s">
        <v>2061</v>
      </c>
    </row>
    <row r="1101" spans="1:20" ht="15" customHeight="1">
      <c r="A1101" s="31">
        <v>1088</v>
      </c>
      <c r="B1101" s="99" t="s">
        <v>3849</v>
      </c>
      <c r="C1101" s="99" t="s">
        <v>3850</v>
      </c>
      <c r="D1101" s="99" t="s">
        <v>29</v>
      </c>
      <c r="E1101" s="99" t="s">
        <v>2185</v>
      </c>
      <c r="F1101" s="32">
        <v>0</v>
      </c>
      <c r="G1101" s="90" t="s">
        <v>2105</v>
      </c>
      <c r="H1101" s="32">
        <v>0</v>
      </c>
      <c r="I1101" s="83" t="s">
        <v>2105</v>
      </c>
      <c r="J1101" s="32">
        <v>0</v>
      </c>
      <c r="K1101" s="88" t="s">
        <v>2105</v>
      </c>
      <c r="L1101" s="32">
        <v>0</v>
      </c>
      <c r="M1101" s="83" t="s">
        <v>2105</v>
      </c>
      <c r="N1101" s="32" t="e">
        <v>#DIV/0!</v>
      </c>
      <c r="O1101" s="34">
        <v>0</v>
      </c>
      <c r="P1101" s="34">
        <v>0</v>
      </c>
      <c r="Q1101" s="32">
        <v>0</v>
      </c>
      <c r="R1101" s="99">
        <v>0</v>
      </c>
      <c r="S1101" s="32">
        <v>0</v>
      </c>
      <c r="T1101" s="99" t="s">
        <v>3418</v>
      </c>
    </row>
    <row r="1102" spans="1:20" ht="15" customHeight="1">
      <c r="A1102" s="31">
        <v>1089</v>
      </c>
      <c r="B1102" s="99" t="s">
        <v>2504</v>
      </c>
      <c r="C1102" s="99" t="s">
        <v>2505</v>
      </c>
      <c r="D1102" s="99" t="s">
        <v>29</v>
      </c>
      <c r="E1102" s="99" t="s">
        <v>3495</v>
      </c>
      <c r="F1102" s="32">
        <v>0</v>
      </c>
      <c r="G1102" s="90" t="s">
        <v>2105</v>
      </c>
      <c r="H1102" s="32">
        <v>0</v>
      </c>
      <c r="I1102" s="83" t="s">
        <v>2105</v>
      </c>
      <c r="J1102" s="32">
        <v>0</v>
      </c>
      <c r="K1102" s="89" t="s">
        <v>2105</v>
      </c>
      <c r="L1102" s="32">
        <v>0</v>
      </c>
      <c r="M1102" s="126" t="s">
        <v>2105</v>
      </c>
      <c r="N1102" s="32">
        <v>227</v>
      </c>
      <c r="O1102" s="34">
        <v>0</v>
      </c>
      <c r="P1102" s="34">
        <v>0</v>
      </c>
      <c r="Q1102" s="32">
        <v>8700</v>
      </c>
      <c r="R1102" s="99">
        <v>38.3</v>
      </c>
      <c r="S1102" s="32">
        <v>0</v>
      </c>
      <c r="T1102" s="99" t="s">
        <v>3418</v>
      </c>
    </row>
    <row r="1103" spans="1:20" ht="15" customHeight="1">
      <c r="A1103" s="31">
        <v>1090</v>
      </c>
      <c r="B1103" s="99" t="s">
        <v>2506</v>
      </c>
      <c r="C1103" s="99" t="s">
        <v>2507</v>
      </c>
      <c r="D1103" s="99" t="s">
        <v>29</v>
      </c>
      <c r="E1103" s="99" t="s">
        <v>2360</v>
      </c>
      <c r="F1103" s="32">
        <v>0</v>
      </c>
      <c r="G1103" s="90" t="s">
        <v>2105</v>
      </c>
      <c r="H1103" s="32">
        <v>0</v>
      </c>
      <c r="I1103" s="33" t="s">
        <v>2105</v>
      </c>
      <c r="J1103" s="32">
        <v>0</v>
      </c>
      <c r="K1103" s="33" t="s">
        <v>2105</v>
      </c>
      <c r="L1103" s="32">
        <v>0</v>
      </c>
      <c r="M1103" s="33" t="s">
        <v>2105</v>
      </c>
      <c r="N1103" s="32">
        <v>4000</v>
      </c>
      <c r="O1103" s="34">
        <v>0</v>
      </c>
      <c r="P1103" s="34">
        <v>0</v>
      </c>
      <c r="Q1103" s="32">
        <v>400</v>
      </c>
      <c r="R1103" s="99">
        <v>0.1</v>
      </c>
      <c r="S1103" s="32">
        <v>0</v>
      </c>
      <c r="T1103" s="99" t="s">
        <v>3418</v>
      </c>
    </row>
    <row r="1104" spans="1:20" ht="15" customHeight="1">
      <c r="A1104" s="31">
        <v>1091</v>
      </c>
      <c r="B1104" s="99" t="s">
        <v>659</v>
      </c>
      <c r="C1104" s="99" t="s">
        <v>660</v>
      </c>
      <c r="D1104" s="99" t="s">
        <v>29</v>
      </c>
      <c r="E1104" s="99" t="s">
        <v>2133</v>
      </c>
      <c r="F1104" s="32">
        <v>0</v>
      </c>
      <c r="G1104" s="90" t="s">
        <v>2105</v>
      </c>
      <c r="H1104" s="32">
        <v>0</v>
      </c>
      <c r="I1104" s="83" t="s">
        <v>2105</v>
      </c>
      <c r="J1104" s="32">
        <v>464928015679</v>
      </c>
      <c r="K1104" s="83">
        <v>0.09</v>
      </c>
      <c r="L1104" s="32">
        <v>15255456288</v>
      </c>
      <c r="M1104" s="83">
        <v>4.09</v>
      </c>
      <c r="N1104" s="32">
        <v>551</v>
      </c>
      <c r="O1104" s="34">
        <v>0</v>
      </c>
      <c r="P1104" s="34">
        <v>0</v>
      </c>
      <c r="Q1104" s="32">
        <v>7500</v>
      </c>
      <c r="R1104" s="99">
        <v>13.6</v>
      </c>
      <c r="S1104" s="32">
        <v>2311</v>
      </c>
      <c r="T1104" s="99" t="s">
        <v>3418</v>
      </c>
    </row>
    <row r="1105" spans="1:20" ht="15" customHeight="1">
      <c r="A1105" s="31">
        <v>1092</v>
      </c>
      <c r="B1105" s="99" t="s">
        <v>685</v>
      </c>
      <c r="C1105" s="99" t="s">
        <v>3187</v>
      </c>
      <c r="D1105" s="99" t="s">
        <v>29</v>
      </c>
      <c r="E1105" s="99" t="s">
        <v>2129</v>
      </c>
      <c r="F1105" s="32">
        <v>32923576411</v>
      </c>
      <c r="G1105" s="90">
        <v>0.3</v>
      </c>
      <c r="H1105" s="32">
        <v>-949844862</v>
      </c>
      <c r="I1105" s="33">
        <v>0.5</v>
      </c>
      <c r="J1105" s="32">
        <v>559538573093</v>
      </c>
      <c r="K1105" s="33">
        <v>0.12</v>
      </c>
      <c r="L1105" s="32">
        <v>8531293992</v>
      </c>
      <c r="M1105" s="33">
        <v>-0.48</v>
      </c>
      <c r="N1105" s="32">
        <v>661</v>
      </c>
      <c r="O1105" s="34">
        <v>0.035</v>
      </c>
      <c r="P1105" s="34">
        <v>0.052</v>
      </c>
      <c r="Q1105" s="32">
        <v>7800</v>
      </c>
      <c r="R1105" s="99">
        <v>11.8</v>
      </c>
      <c r="S1105" s="32">
        <v>111</v>
      </c>
      <c r="T1105" s="99" t="s">
        <v>3418</v>
      </c>
    </row>
    <row r="1106" spans="1:20" ht="15" customHeight="1">
      <c r="A1106" s="31">
        <v>1093</v>
      </c>
      <c r="B1106" s="99" t="s">
        <v>663</v>
      </c>
      <c r="C1106" s="99" t="s">
        <v>664</v>
      </c>
      <c r="D1106" s="99" t="s">
        <v>29</v>
      </c>
      <c r="E1106" s="99" t="s">
        <v>2171</v>
      </c>
      <c r="F1106" s="32">
        <v>1460257635</v>
      </c>
      <c r="G1106" s="83">
        <v>0.02</v>
      </c>
      <c r="H1106" s="32">
        <v>-14156762137</v>
      </c>
      <c r="I1106" s="33">
        <v>0.07</v>
      </c>
      <c r="J1106" s="32">
        <v>5615474770</v>
      </c>
      <c r="K1106" s="83">
        <v>0.04</v>
      </c>
      <c r="L1106" s="32">
        <v>-57781779130</v>
      </c>
      <c r="M1106" s="126">
        <v>0.02</v>
      </c>
      <c r="N1106" s="32">
        <v>-1200</v>
      </c>
      <c r="O1106" s="34">
        <v>-0.153</v>
      </c>
      <c r="P1106" s="34">
        <v>-0.271</v>
      </c>
      <c r="Q1106" s="32">
        <v>600</v>
      </c>
      <c r="R1106" s="99">
        <v>-0.5</v>
      </c>
      <c r="S1106" s="32">
        <v>44917</v>
      </c>
      <c r="T1106" s="99" t="s">
        <v>2061</v>
      </c>
    </row>
    <row r="1107" spans="1:20" ht="15" customHeight="1">
      <c r="A1107" s="31">
        <v>1094</v>
      </c>
      <c r="B1107" s="99" t="s">
        <v>665</v>
      </c>
      <c r="C1107" s="99" t="s">
        <v>666</v>
      </c>
      <c r="D1107" s="99" t="s">
        <v>29</v>
      </c>
      <c r="E1107" s="99" t="s">
        <v>2215</v>
      </c>
      <c r="F1107" s="32">
        <v>0</v>
      </c>
      <c r="G1107" s="90" t="s">
        <v>2105</v>
      </c>
      <c r="H1107" s="32">
        <v>0</v>
      </c>
      <c r="I1107" s="87" t="s">
        <v>2105</v>
      </c>
      <c r="J1107" s="32">
        <v>0</v>
      </c>
      <c r="K1107" s="83" t="s">
        <v>2105</v>
      </c>
      <c r="L1107" s="32">
        <v>0</v>
      </c>
      <c r="M1107" s="126" t="s">
        <v>2105</v>
      </c>
      <c r="N1107" s="32">
        <v>1660</v>
      </c>
      <c r="O1107" s="34">
        <v>0</v>
      </c>
      <c r="P1107" s="34">
        <v>0</v>
      </c>
      <c r="Q1107" s="32">
        <v>31200</v>
      </c>
      <c r="R1107" s="99">
        <v>18.8</v>
      </c>
      <c r="S1107" s="32">
        <v>0</v>
      </c>
      <c r="T1107" s="99" t="s">
        <v>3418</v>
      </c>
    </row>
    <row r="1108" spans="1:20" ht="15" customHeight="1">
      <c r="A1108" s="31">
        <v>1095</v>
      </c>
      <c r="B1108" s="99" t="s">
        <v>667</v>
      </c>
      <c r="C1108" s="99" t="s">
        <v>668</v>
      </c>
      <c r="D1108" s="99" t="s">
        <v>29</v>
      </c>
      <c r="E1108" s="99" t="s">
        <v>2147</v>
      </c>
      <c r="F1108" s="32">
        <v>0</v>
      </c>
      <c r="G1108" s="90" t="s">
        <v>2105</v>
      </c>
      <c r="H1108" s="32">
        <v>0</v>
      </c>
      <c r="I1108" s="123" t="s">
        <v>2105</v>
      </c>
      <c r="J1108" s="32">
        <v>0</v>
      </c>
      <c r="K1108" s="89" t="s">
        <v>2105</v>
      </c>
      <c r="L1108" s="32">
        <v>0</v>
      </c>
      <c r="M1108" s="89" t="s">
        <v>2105</v>
      </c>
      <c r="N1108" s="32">
        <v>-6000</v>
      </c>
      <c r="O1108" s="86">
        <v>0</v>
      </c>
      <c r="P1108" s="86">
        <v>0</v>
      </c>
      <c r="Q1108" s="32">
        <v>600</v>
      </c>
      <c r="R1108" s="99">
        <v>-0.1</v>
      </c>
      <c r="S1108" s="32">
        <v>50941</v>
      </c>
      <c r="T1108" s="99" t="s">
        <v>3418</v>
      </c>
    </row>
    <row r="1109" spans="1:20" ht="15" customHeight="1">
      <c r="A1109" s="31">
        <v>1096</v>
      </c>
      <c r="B1109" s="99" t="s">
        <v>2478</v>
      </c>
      <c r="C1109" s="99" t="s">
        <v>2479</v>
      </c>
      <c r="D1109" s="99" t="s">
        <v>29</v>
      </c>
      <c r="E1109" s="99" t="s">
        <v>3492</v>
      </c>
      <c r="F1109" s="32">
        <v>0</v>
      </c>
      <c r="G1109" s="90" t="s">
        <v>2105</v>
      </c>
      <c r="H1109" s="32">
        <v>0</v>
      </c>
      <c r="I1109" s="87" t="s">
        <v>2105</v>
      </c>
      <c r="J1109" s="32">
        <v>0</v>
      </c>
      <c r="K1109" s="83" t="s">
        <v>2105</v>
      </c>
      <c r="L1109" s="32">
        <v>0</v>
      </c>
      <c r="M1109" s="87" t="s">
        <v>2105</v>
      </c>
      <c r="N1109" s="32">
        <v>40909</v>
      </c>
      <c r="O1109" s="34">
        <v>0</v>
      </c>
      <c r="P1109" s="34">
        <v>0</v>
      </c>
      <c r="Q1109" s="32">
        <v>270000</v>
      </c>
      <c r="R1109" s="99">
        <v>6.6</v>
      </c>
      <c r="S1109" s="32">
        <v>190</v>
      </c>
      <c r="T1109" s="99" t="s">
        <v>3418</v>
      </c>
    </row>
    <row r="1110" spans="1:20" ht="15" customHeight="1">
      <c r="A1110" s="31">
        <v>1097</v>
      </c>
      <c r="B1110" s="99" t="s">
        <v>673</v>
      </c>
      <c r="C1110" s="99" t="s">
        <v>674</v>
      </c>
      <c r="D1110" s="99" t="s">
        <v>29</v>
      </c>
      <c r="E1110" s="99" t="s">
        <v>2212</v>
      </c>
      <c r="F1110" s="32">
        <v>822094256425</v>
      </c>
      <c r="G1110" s="90">
        <v>-0.1</v>
      </c>
      <c r="H1110" s="32">
        <v>25337303360</v>
      </c>
      <c r="I1110" s="83">
        <v>-0.25</v>
      </c>
      <c r="J1110" s="32">
        <v>3733230415940</v>
      </c>
      <c r="K1110" s="83">
        <v>0.34</v>
      </c>
      <c r="L1110" s="32">
        <v>6829100246</v>
      </c>
      <c r="M1110" s="88">
        <v>-0.87</v>
      </c>
      <c r="N1110" s="32">
        <v>154</v>
      </c>
      <c r="O1110" s="34">
        <v>0.003</v>
      </c>
      <c r="P1110" s="34">
        <v>0.008</v>
      </c>
      <c r="Q1110" s="32">
        <v>8500</v>
      </c>
      <c r="R1110" s="99">
        <v>55.1</v>
      </c>
      <c r="S1110" s="32">
        <v>0</v>
      </c>
      <c r="T1110" s="99" t="s">
        <v>3418</v>
      </c>
    </row>
    <row r="1111" spans="1:20" ht="15" customHeight="1">
      <c r="A1111" s="31">
        <v>1098</v>
      </c>
      <c r="B1111" s="99" t="s">
        <v>2508</v>
      </c>
      <c r="C1111" s="99" t="s">
        <v>2509</v>
      </c>
      <c r="D1111" s="99" t="s">
        <v>29</v>
      </c>
      <c r="E1111" s="99" t="s">
        <v>2360</v>
      </c>
      <c r="F1111" s="32">
        <v>0</v>
      </c>
      <c r="G1111" s="90" t="s">
        <v>2105</v>
      </c>
      <c r="H1111" s="32">
        <v>0</v>
      </c>
      <c r="I1111" s="87" t="s">
        <v>2105</v>
      </c>
      <c r="J1111" s="32">
        <v>0</v>
      </c>
      <c r="K1111" s="87" t="s">
        <v>2105</v>
      </c>
      <c r="L1111" s="32">
        <v>0</v>
      </c>
      <c r="M1111" s="87" t="s">
        <v>2105</v>
      </c>
      <c r="N1111" s="32">
        <v>1935</v>
      </c>
      <c r="O1111" s="34">
        <v>0</v>
      </c>
      <c r="P1111" s="34">
        <v>0</v>
      </c>
      <c r="Q1111" s="32">
        <v>14900</v>
      </c>
      <c r="R1111" s="99">
        <v>7.7</v>
      </c>
      <c r="S1111" s="32">
        <v>11</v>
      </c>
      <c r="T1111" s="99" t="s">
        <v>3418</v>
      </c>
    </row>
    <row r="1112" spans="1:20" ht="15" customHeight="1">
      <c r="A1112" s="31">
        <v>1099</v>
      </c>
      <c r="B1112" s="99" t="s">
        <v>2510</v>
      </c>
      <c r="C1112" s="99" t="s">
        <v>2511</v>
      </c>
      <c r="D1112" s="99" t="s">
        <v>29</v>
      </c>
      <c r="E1112" s="99" t="s">
        <v>2126</v>
      </c>
      <c r="F1112" s="32">
        <v>0</v>
      </c>
      <c r="G1112" s="90" t="s">
        <v>2105</v>
      </c>
      <c r="H1112" s="32">
        <v>0</v>
      </c>
      <c r="I1112" s="33" t="s">
        <v>2105</v>
      </c>
      <c r="J1112" s="32">
        <v>0</v>
      </c>
      <c r="K1112" s="89" t="s">
        <v>2105</v>
      </c>
      <c r="L1112" s="32">
        <v>0</v>
      </c>
      <c r="M1112" s="83" t="s">
        <v>2105</v>
      </c>
      <c r="N1112" s="32">
        <v>1919</v>
      </c>
      <c r="O1112" s="34">
        <v>0</v>
      </c>
      <c r="P1112" s="34">
        <v>0</v>
      </c>
      <c r="Q1112" s="32">
        <v>21300</v>
      </c>
      <c r="R1112" s="99">
        <v>11.1</v>
      </c>
      <c r="S1112" s="32">
        <v>203</v>
      </c>
      <c r="T1112" s="99" t="s">
        <v>3418</v>
      </c>
    </row>
    <row r="1113" spans="1:20" ht="15" customHeight="1">
      <c r="A1113" s="31">
        <v>1100</v>
      </c>
      <c r="B1113" s="99" t="s">
        <v>3467</v>
      </c>
      <c r="C1113" s="99" t="s">
        <v>3468</v>
      </c>
      <c r="D1113" s="99" t="s">
        <v>29</v>
      </c>
      <c r="E1113" s="99" t="s">
        <v>2128</v>
      </c>
      <c r="F1113" s="32">
        <v>0</v>
      </c>
      <c r="G1113" s="90" t="s">
        <v>2105</v>
      </c>
      <c r="H1113" s="32">
        <v>0</v>
      </c>
      <c r="I1113" s="33" t="s">
        <v>2105</v>
      </c>
      <c r="J1113" s="32">
        <v>0</v>
      </c>
      <c r="K1113" s="89" t="s">
        <v>2105</v>
      </c>
      <c r="L1113" s="32">
        <v>0</v>
      </c>
      <c r="M1113" s="88" t="s">
        <v>2105</v>
      </c>
      <c r="N1113" s="32">
        <v>421</v>
      </c>
      <c r="O1113" s="34">
        <v>0</v>
      </c>
      <c r="P1113" s="34">
        <v>0</v>
      </c>
      <c r="Q1113" s="32">
        <v>18500</v>
      </c>
      <c r="R1113" s="99">
        <v>43.9</v>
      </c>
      <c r="S1113" s="32">
        <v>0</v>
      </c>
      <c r="T1113" s="99" t="s">
        <v>3418</v>
      </c>
    </row>
    <row r="1114" spans="1:20" ht="15" customHeight="1">
      <c r="A1114" s="31">
        <v>1101</v>
      </c>
      <c r="B1114" s="99" t="s">
        <v>675</v>
      </c>
      <c r="C1114" s="99" t="s">
        <v>3714</v>
      </c>
      <c r="D1114" s="99" t="s">
        <v>29</v>
      </c>
      <c r="E1114" s="99" t="s">
        <v>2219</v>
      </c>
      <c r="F1114" s="32">
        <v>0</v>
      </c>
      <c r="G1114" s="90" t="s">
        <v>2105</v>
      </c>
      <c r="H1114" s="32">
        <v>0</v>
      </c>
      <c r="I1114" s="33" t="s">
        <v>2105</v>
      </c>
      <c r="J1114" s="32">
        <v>0</v>
      </c>
      <c r="K1114" s="89" t="s">
        <v>2105</v>
      </c>
      <c r="L1114" s="32">
        <v>0</v>
      </c>
      <c r="M1114" s="124" t="s">
        <v>2105</v>
      </c>
      <c r="N1114" s="32">
        <v>-11333</v>
      </c>
      <c r="O1114" s="34">
        <v>0</v>
      </c>
      <c r="P1114" s="34">
        <v>0</v>
      </c>
      <c r="Q1114" s="32">
        <v>20400</v>
      </c>
      <c r="R1114" s="99">
        <v>-1.8</v>
      </c>
      <c r="S1114" s="32">
        <v>47</v>
      </c>
      <c r="T1114" s="99" t="s">
        <v>3418</v>
      </c>
    </row>
    <row r="1115" spans="1:20" ht="15" customHeight="1">
      <c r="A1115" s="31">
        <v>1102</v>
      </c>
      <c r="B1115" s="99" t="s">
        <v>2514</v>
      </c>
      <c r="C1115" s="99" t="s">
        <v>2515</v>
      </c>
      <c r="D1115" s="99" t="s">
        <v>29</v>
      </c>
      <c r="E1115" s="99" t="s">
        <v>2164</v>
      </c>
      <c r="F1115" s="32">
        <v>0</v>
      </c>
      <c r="G1115" s="90" t="s">
        <v>2105</v>
      </c>
      <c r="H1115" s="32">
        <v>0</v>
      </c>
      <c r="I1115" s="33" t="s">
        <v>2105</v>
      </c>
      <c r="J1115" s="32">
        <v>0</v>
      </c>
      <c r="K1115" s="33" t="s">
        <v>2105</v>
      </c>
      <c r="L1115" s="32">
        <v>0</v>
      </c>
      <c r="M1115" s="33" t="s">
        <v>2105</v>
      </c>
      <c r="N1115" s="32">
        <v>772</v>
      </c>
      <c r="O1115" s="34">
        <v>0</v>
      </c>
      <c r="P1115" s="34">
        <v>0</v>
      </c>
      <c r="Q1115" s="32">
        <v>9500</v>
      </c>
      <c r="R1115" s="99">
        <v>12.3</v>
      </c>
      <c r="S1115" s="32">
        <v>0</v>
      </c>
      <c r="T1115" s="99" t="s">
        <v>3418</v>
      </c>
    </row>
    <row r="1116" spans="1:20" ht="15" customHeight="1">
      <c r="A1116" s="31">
        <v>1103</v>
      </c>
      <c r="B1116" s="99" t="s">
        <v>2512</v>
      </c>
      <c r="C1116" s="99" t="s">
        <v>2513</v>
      </c>
      <c r="D1116" s="99" t="s">
        <v>29</v>
      </c>
      <c r="E1116" s="99" t="s">
        <v>2113</v>
      </c>
      <c r="F1116" s="32">
        <v>0</v>
      </c>
      <c r="G1116" s="89" t="s">
        <v>2105</v>
      </c>
      <c r="H1116" s="32">
        <v>0</v>
      </c>
      <c r="I1116" s="83" t="s">
        <v>2105</v>
      </c>
      <c r="J1116" s="32">
        <v>0</v>
      </c>
      <c r="K1116" s="89" t="s">
        <v>2105</v>
      </c>
      <c r="L1116" s="32">
        <v>0</v>
      </c>
      <c r="M1116" s="83" t="s">
        <v>2105</v>
      </c>
      <c r="N1116" s="32">
        <v>9480</v>
      </c>
      <c r="O1116" s="34">
        <v>0</v>
      </c>
      <c r="P1116" s="34">
        <v>0</v>
      </c>
      <c r="Q1116" s="32">
        <v>23700</v>
      </c>
      <c r="R1116" s="99">
        <v>2.5</v>
      </c>
      <c r="S1116" s="32">
        <v>1457</v>
      </c>
      <c r="T1116" s="99" t="s">
        <v>3418</v>
      </c>
    </row>
    <row r="1117" spans="1:20" ht="15" customHeight="1">
      <c r="A1117" s="31">
        <v>1104</v>
      </c>
      <c r="B1117" s="99" t="s">
        <v>2945</v>
      </c>
      <c r="C1117" s="99" t="s">
        <v>2946</v>
      </c>
      <c r="D1117" s="99" t="s">
        <v>29</v>
      </c>
      <c r="E1117" s="99" t="s">
        <v>2123</v>
      </c>
      <c r="F1117" s="32">
        <v>196406677434</v>
      </c>
      <c r="G1117" s="90">
        <v>-0.09</v>
      </c>
      <c r="H1117" s="32">
        <v>69688735338</v>
      </c>
      <c r="I1117" s="33">
        <v>-0.08</v>
      </c>
      <c r="J1117" s="32">
        <v>1156427230818</v>
      </c>
      <c r="K1117" s="33">
        <v>0.58</v>
      </c>
      <c r="L1117" s="32">
        <v>577146165458</v>
      </c>
      <c r="M1117" s="33">
        <v>2.32</v>
      </c>
      <c r="N1117" s="32">
        <v>2466</v>
      </c>
      <c r="O1117" s="34">
        <v>0.148</v>
      </c>
      <c r="P1117" s="34">
        <v>0.179</v>
      </c>
      <c r="Q1117" s="32">
        <v>18000</v>
      </c>
      <c r="R1117" s="99">
        <v>7.3</v>
      </c>
      <c r="S1117" s="32">
        <v>2464</v>
      </c>
      <c r="T1117" s="99" t="s">
        <v>3418</v>
      </c>
    </row>
    <row r="1118" spans="1:20" ht="15" customHeight="1">
      <c r="A1118" s="31">
        <v>1105</v>
      </c>
      <c r="B1118" s="99" t="s">
        <v>197</v>
      </c>
      <c r="C1118" s="99" t="s">
        <v>198</v>
      </c>
      <c r="D1118" s="99" t="s">
        <v>29</v>
      </c>
      <c r="E1118" s="99" t="s">
        <v>2213</v>
      </c>
      <c r="F1118" s="32">
        <v>0</v>
      </c>
      <c r="G1118" s="83" t="s">
        <v>2105</v>
      </c>
      <c r="H1118" s="32">
        <v>0</v>
      </c>
      <c r="I1118" s="89" t="s">
        <v>2105</v>
      </c>
      <c r="J1118" s="32">
        <v>0</v>
      </c>
      <c r="K1118" s="83" t="s">
        <v>2105</v>
      </c>
      <c r="L1118" s="32">
        <v>0</v>
      </c>
      <c r="M1118" s="83" t="s">
        <v>2105</v>
      </c>
      <c r="N1118" s="32">
        <v>505</v>
      </c>
      <c r="O1118" s="34">
        <v>0</v>
      </c>
      <c r="P1118" s="34">
        <v>0</v>
      </c>
      <c r="Q1118" s="32">
        <v>13800</v>
      </c>
      <c r="R1118" s="99">
        <v>27.3</v>
      </c>
      <c r="S1118" s="32">
        <v>309</v>
      </c>
      <c r="T1118" s="99" t="s">
        <v>3418</v>
      </c>
    </row>
    <row r="1119" spans="1:20" ht="15" customHeight="1">
      <c r="A1119" s="31">
        <v>1106</v>
      </c>
      <c r="B1119" s="99" t="s">
        <v>2516</v>
      </c>
      <c r="C1119" s="99" t="s">
        <v>2517</v>
      </c>
      <c r="D1119" s="99" t="s">
        <v>29</v>
      </c>
      <c r="E1119" s="99" t="s">
        <v>2166</v>
      </c>
      <c r="F1119" s="32">
        <v>0</v>
      </c>
      <c r="G1119" s="89" t="s">
        <v>2105</v>
      </c>
      <c r="H1119" s="32">
        <v>0</v>
      </c>
      <c r="I1119" s="33" t="s">
        <v>2105</v>
      </c>
      <c r="J1119" s="32">
        <v>0</v>
      </c>
      <c r="K1119" s="33" t="s">
        <v>2105</v>
      </c>
      <c r="L1119" s="32">
        <v>0</v>
      </c>
      <c r="M1119" s="33" t="s">
        <v>2105</v>
      </c>
      <c r="N1119" s="32" t="e">
        <v>#DIV/0!</v>
      </c>
      <c r="O1119" s="34">
        <v>0</v>
      </c>
      <c r="P1119" s="34">
        <v>0</v>
      </c>
      <c r="Q1119" s="32">
        <v>0</v>
      </c>
      <c r="R1119" s="99">
        <v>0</v>
      </c>
      <c r="S1119" s="32">
        <v>0</v>
      </c>
      <c r="T1119" s="99" t="s">
        <v>3418</v>
      </c>
    </row>
    <row r="1120" spans="1:20" ht="15" customHeight="1">
      <c r="A1120" s="31">
        <v>1107</v>
      </c>
      <c r="B1120" s="99" t="s">
        <v>2613</v>
      </c>
      <c r="C1120" s="99" t="s">
        <v>2614</v>
      </c>
      <c r="D1120" s="99" t="s">
        <v>29</v>
      </c>
      <c r="E1120" s="99" t="s">
        <v>2123</v>
      </c>
      <c r="F1120" s="32">
        <v>2571181009894</v>
      </c>
      <c r="G1120" s="90">
        <v>0.01</v>
      </c>
      <c r="H1120" s="32">
        <v>10146945707</v>
      </c>
      <c r="I1120" s="88">
        <v>-0.96</v>
      </c>
      <c r="J1120" s="32">
        <v>10542671271415</v>
      </c>
      <c r="K1120" s="89">
        <v>0.1</v>
      </c>
      <c r="L1120" s="32">
        <v>322893141642</v>
      </c>
      <c r="M1120" s="88">
        <v>-0.55</v>
      </c>
      <c r="N1120" s="32">
        <v>652</v>
      </c>
      <c r="O1120" s="34">
        <v>0.036</v>
      </c>
      <c r="P1120" s="34">
        <v>0.05</v>
      </c>
      <c r="Q1120" s="32">
        <v>15200</v>
      </c>
      <c r="R1120" s="99">
        <v>23.3</v>
      </c>
      <c r="S1120" s="32">
        <v>13155</v>
      </c>
      <c r="T1120" s="99" t="s">
        <v>3418</v>
      </c>
    </row>
    <row r="1121" spans="1:20" ht="15" customHeight="1">
      <c r="A1121" s="31">
        <v>1108</v>
      </c>
      <c r="B1121" s="99" t="s">
        <v>737</v>
      </c>
      <c r="C1121" s="99" t="s">
        <v>738</v>
      </c>
      <c r="D1121" s="99" t="s">
        <v>29</v>
      </c>
      <c r="E1121" s="99" t="s">
        <v>2112</v>
      </c>
      <c r="F1121" s="32">
        <v>355653373795</v>
      </c>
      <c r="G1121" s="83">
        <v>-0.13</v>
      </c>
      <c r="H1121" s="32">
        <v>3292919857</v>
      </c>
      <c r="I1121" s="88">
        <v>-0.72</v>
      </c>
      <c r="J1121" s="32">
        <v>1901335614692</v>
      </c>
      <c r="K1121" s="88">
        <v>0.17</v>
      </c>
      <c r="L1121" s="32">
        <v>110020654205</v>
      </c>
      <c r="M1121" s="88">
        <v>1.07</v>
      </c>
      <c r="N1121" s="32">
        <v>3660</v>
      </c>
      <c r="O1121" s="34">
        <v>0.057</v>
      </c>
      <c r="P1121" s="34">
        <v>0.175</v>
      </c>
      <c r="Q1121" s="32">
        <v>17200</v>
      </c>
      <c r="R1121" s="99">
        <v>4.7</v>
      </c>
      <c r="S1121" s="32">
        <v>368</v>
      </c>
      <c r="T1121" s="99" t="s">
        <v>3418</v>
      </c>
    </row>
    <row r="1122" spans="1:20" ht="15" customHeight="1">
      <c r="A1122" s="31">
        <v>1109</v>
      </c>
      <c r="B1122" s="99" t="s">
        <v>2949</v>
      </c>
      <c r="C1122" s="99" t="s">
        <v>2950</v>
      </c>
      <c r="D1122" s="99" t="s">
        <v>29</v>
      </c>
      <c r="E1122" s="99" t="s">
        <v>2128</v>
      </c>
      <c r="F1122" s="32">
        <v>172652749648</v>
      </c>
      <c r="G1122" s="90" t="s">
        <v>2105</v>
      </c>
      <c r="H1122" s="32">
        <v>8323827002</v>
      </c>
      <c r="I1122" s="33" t="s">
        <v>2105</v>
      </c>
      <c r="J1122" s="32">
        <v>726738696240</v>
      </c>
      <c r="K1122" s="33" t="s">
        <v>2105</v>
      </c>
      <c r="L1122" s="32">
        <v>45520789642</v>
      </c>
      <c r="M1122" s="33" t="s">
        <v>2105</v>
      </c>
      <c r="N1122" s="32">
        <v>3800</v>
      </c>
      <c r="O1122" s="34">
        <v>0</v>
      </c>
      <c r="P1122" s="34">
        <v>0</v>
      </c>
      <c r="Q1122" s="32">
        <v>22800</v>
      </c>
      <c r="R1122" s="99">
        <v>6</v>
      </c>
      <c r="S1122" s="32">
        <v>2379</v>
      </c>
      <c r="T1122" s="99" t="s">
        <v>3418</v>
      </c>
    </row>
    <row r="1123" spans="1:20" ht="15" customHeight="1">
      <c r="A1123" s="31">
        <v>1110</v>
      </c>
      <c r="B1123" s="99" t="s">
        <v>683</v>
      </c>
      <c r="C1123" s="99" t="s">
        <v>684</v>
      </c>
      <c r="D1123" s="99" t="s">
        <v>29</v>
      </c>
      <c r="E1123" s="99" t="s">
        <v>2203</v>
      </c>
      <c r="F1123" s="32">
        <v>140622144017</v>
      </c>
      <c r="G1123" s="89">
        <v>0.86</v>
      </c>
      <c r="H1123" s="32">
        <v>10259505444</v>
      </c>
      <c r="I1123" s="87">
        <v>0.93</v>
      </c>
      <c r="J1123" s="32">
        <v>549188046554</v>
      </c>
      <c r="K1123" s="88">
        <v>0.82</v>
      </c>
      <c r="L1123" s="32">
        <v>42400492651</v>
      </c>
      <c r="M1123" s="88">
        <v>1.19</v>
      </c>
      <c r="N1123" s="32">
        <v>2098</v>
      </c>
      <c r="O1123" s="34">
        <v>0.083</v>
      </c>
      <c r="P1123" s="34">
        <v>0.26</v>
      </c>
      <c r="Q1123" s="32">
        <v>8600</v>
      </c>
      <c r="R1123" s="99">
        <v>4.1</v>
      </c>
      <c r="S1123" s="32">
        <v>33474</v>
      </c>
      <c r="T1123" s="99" t="s">
        <v>2065</v>
      </c>
    </row>
    <row r="1124" spans="1:20" ht="15" customHeight="1">
      <c r="A1124" s="31">
        <v>1111</v>
      </c>
      <c r="B1124" s="99" t="s">
        <v>2483</v>
      </c>
      <c r="C1124" s="99" t="s">
        <v>2484</v>
      </c>
      <c r="D1124" s="99" t="s">
        <v>29</v>
      </c>
      <c r="E1124" s="99" t="s">
        <v>2102</v>
      </c>
      <c r="F1124" s="32">
        <v>0</v>
      </c>
      <c r="G1124" s="90" t="s">
        <v>2105</v>
      </c>
      <c r="H1124" s="32">
        <v>0</v>
      </c>
      <c r="I1124" s="83" t="s">
        <v>2105</v>
      </c>
      <c r="J1124" s="32">
        <v>0</v>
      </c>
      <c r="K1124" s="83" t="s">
        <v>2105</v>
      </c>
      <c r="L1124" s="32">
        <v>0</v>
      </c>
      <c r="M1124" s="88" t="s">
        <v>2105</v>
      </c>
      <c r="N1124" s="32">
        <v>1549</v>
      </c>
      <c r="O1124" s="34">
        <v>0</v>
      </c>
      <c r="P1124" s="34">
        <v>0</v>
      </c>
      <c r="Q1124" s="32">
        <v>22000</v>
      </c>
      <c r="R1124" s="99">
        <v>14.2</v>
      </c>
      <c r="S1124" s="32">
        <v>0</v>
      </c>
      <c r="T1124" s="99" t="s">
        <v>3418</v>
      </c>
    </row>
    <row r="1125" spans="1:20" ht="15" customHeight="1">
      <c r="A1125" s="31">
        <v>1112</v>
      </c>
      <c r="B1125" s="99" t="s">
        <v>3183</v>
      </c>
      <c r="C1125" s="99" t="s">
        <v>3572</v>
      </c>
      <c r="D1125" s="99" t="s">
        <v>29</v>
      </c>
      <c r="E1125" s="99" t="s">
        <v>2245</v>
      </c>
      <c r="F1125" s="32">
        <v>28395384932</v>
      </c>
      <c r="G1125" s="89">
        <v>-0.01</v>
      </c>
      <c r="H1125" s="32">
        <v>-1279752313</v>
      </c>
      <c r="I1125" s="33">
        <v>0.65</v>
      </c>
      <c r="J1125" s="32">
        <v>110625542736</v>
      </c>
      <c r="K1125" s="33">
        <v>0.17</v>
      </c>
      <c r="L1125" s="32">
        <v>-14097245020</v>
      </c>
      <c r="M1125" s="33">
        <v>0.46</v>
      </c>
      <c r="N1125" s="32">
        <v>-706</v>
      </c>
      <c r="O1125" s="34">
        <v>-0.037</v>
      </c>
      <c r="P1125" s="34">
        <v>-0.04</v>
      </c>
      <c r="Q1125" s="32">
        <v>12000</v>
      </c>
      <c r="R1125" s="99">
        <v>-17</v>
      </c>
      <c r="S1125" s="32">
        <v>0</v>
      </c>
      <c r="T1125" s="99" t="s">
        <v>3418</v>
      </c>
    </row>
    <row r="1126" spans="1:20" ht="15" customHeight="1">
      <c r="A1126" s="31">
        <v>1113</v>
      </c>
      <c r="B1126" s="99" t="s">
        <v>689</v>
      </c>
      <c r="C1126" s="99" t="s">
        <v>690</v>
      </c>
      <c r="D1126" s="99" t="s">
        <v>29</v>
      </c>
      <c r="E1126" s="99" t="s">
        <v>3500</v>
      </c>
      <c r="F1126" s="32">
        <v>21051157459</v>
      </c>
      <c r="G1126" s="90">
        <v>4.41</v>
      </c>
      <c r="H1126" s="32">
        <v>128005481</v>
      </c>
      <c r="I1126" s="124">
        <v>0.02</v>
      </c>
      <c r="J1126" s="32">
        <v>57888858658</v>
      </c>
      <c r="K1126" s="89">
        <v>1.15</v>
      </c>
      <c r="L1126" s="32">
        <v>-11879456289</v>
      </c>
      <c r="M1126" s="89">
        <v>0.42</v>
      </c>
      <c r="N1126" s="32">
        <v>-1478</v>
      </c>
      <c r="O1126" s="34">
        <v>-0.181</v>
      </c>
      <c r="P1126" s="34">
        <v>-0.287</v>
      </c>
      <c r="Q1126" s="32">
        <v>17000</v>
      </c>
      <c r="R1126" s="99">
        <v>-11.5</v>
      </c>
      <c r="S1126" s="32">
        <v>100</v>
      </c>
      <c r="T1126" s="99" t="s">
        <v>3418</v>
      </c>
    </row>
    <row r="1127" spans="1:20" ht="15" customHeight="1">
      <c r="A1127" s="31">
        <v>1114</v>
      </c>
      <c r="B1127" s="99" t="s">
        <v>691</v>
      </c>
      <c r="C1127" s="99" t="s">
        <v>692</v>
      </c>
      <c r="D1127" s="99" t="s">
        <v>29</v>
      </c>
      <c r="E1127" s="99" t="s">
        <v>2215</v>
      </c>
      <c r="F1127" s="32">
        <v>0</v>
      </c>
      <c r="G1127" s="83" t="s">
        <v>2105</v>
      </c>
      <c r="H1127" s="32">
        <v>0</v>
      </c>
      <c r="I1127" s="33" t="s">
        <v>2105</v>
      </c>
      <c r="J1127" s="32">
        <v>0</v>
      </c>
      <c r="K1127" s="87" t="s">
        <v>2105</v>
      </c>
      <c r="L1127" s="32">
        <v>0</v>
      </c>
      <c r="M1127" s="88" t="s">
        <v>2105</v>
      </c>
      <c r="N1127" s="32">
        <v>2389</v>
      </c>
      <c r="O1127" s="34">
        <v>0</v>
      </c>
      <c r="P1127" s="34">
        <v>0</v>
      </c>
      <c r="Q1127" s="32">
        <v>12900</v>
      </c>
      <c r="R1127" s="99">
        <v>5.4</v>
      </c>
      <c r="S1127" s="32">
        <v>555</v>
      </c>
      <c r="T1127" s="99" t="s">
        <v>3418</v>
      </c>
    </row>
    <row r="1128" spans="1:20" ht="15" customHeight="1">
      <c r="A1128" s="31">
        <v>1115</v>
      </c>
      <c r="B1128" s="99" t="s">
        <v>693</v>
      </c>
      <c r="C1128" s="99" t="s">
        <v>694</v>
      </c>
      <c r="D1128" s="99" t="s">
        <v>29</v>
      </c>
      <c r="E1128" s="99" t="s">
        <v>2123</v>
      </c>
      <c r="F1128" s="32">
        <v>0</v>
      </c>
      <c r="G1128" s="89" t="s">
        <v>2105</v>
      </c>
      <c r="H1128" s="32">
        <v>0</v>
      </c>
      <c r="I1128" s="33" t="s">
        <v>2105</v>
      </c>
      <c r="J1128" s="32">
        <v>0</v>
      </c>
      <c r="K1128" s="87" t="s">
        <v>2105</v>
      </c>
      <c r="L1128" s="32">
        <v>0</v>
      </c>
      <c r="M1128" s="87" t="s">
        <v>2105</v>
      </c>
      <c r="N1128" s="32">
        <v>2649</v>
      </c>
      <c r="O1128" s="34">
        <v>0</v>
      </c>
      <c r="P1128" s="34">
        <v>0</v>
      </c>
      <c r="Q1128" s="32">
        <v>20400</v>
      </c>
      <c r="R1128" s="99">
        <v>7.7</v>
      </c>
      <c r="S1128" s="32">
        <v>7837</v>
      </c>
      <c r="T1128" s="99" t="s">
        <v>3418</v>
      </c>
    </row>
    <row r="1129" spans="1:20" ht="15" customHeight="1">
      <c r="A1129" s="31">
        <v>1116</v>
      </c>
      <c r="B1129" s="99" t="s">
        <v>3051</v>
      </c>
      <c r="C1129" s="99" t="s">
        <v>3052</v>
      </c>
      <c r="D1129" s="99" t="s">
        <v>29</v>
      </c>
      <c r="E1129" s="99" t="s">
        <v>2115</v>
      </c>
      <c r="F1129" s="32">
        <v>0</v>
      </c>
      <c r="G1129" s="83" t="s">
        <v>2105</v>
      </c>
      <c r="H1129" s="32">
        <v>0</v>
      </c>
      <c r="I1129" s="89" t="s">
        <v>2105</v>
      </c>
      <c r="J1129" s="32">
        <v>0</v>
      </c>
      <c r="K1129" s="87" t="s">
        <v>2105</v>
      </c>
      <c r="L1129" s="32">
        <v>0</v>
      </c>
      <c r="M1129" s="87" t="s">
        <v>2105</v>
      </c>
      <c r="N1129" s="32">
        <v>1514</v>
      </c>
      <c r="O1129" s="34">
        <v>0</v>
      </c>
      <c r="P1129" s="34">
        <v>0</v>
      </c>
      <c r="Q1129" s="32">
        <v>15900</v>
      </c>
      <c r="R1129" s="99">
        <v>10.5</v>
      </c>
      <c r="S1129" s="32">
        <v>74</v>
      </c>
      <c r="T1129" s="99" t="s">
        <v>3418</v>
      </c>
    </row>
    <row r="1130" spans="1:20" ht="15" customHeight="1">
      <c r="A1130" s="31">
        <v>1117</v>
      </c>
      <c r="B1130" s="99" t="s">
        <v>2943</v>
      </c>
      <c r="C1130" s="99" t="s">
        <v>2944</v>
      </c>
      <c r="D1130" s="99" t="s">
        <v>29</v>
      </c>
      <c r="E1130" s="99" t="s">
        <v>2127</v>
      </c>
      <c r="F1130" s="32">
        <v>0</v>
      </c>
      <c r="G1130" s="83" t="s">
        <v>2105</v>
      </c>
      <c r="H1130" s="32">
        <v>0</v>
      </c>
      <c r="I1130" s="33" t="s">
        <v>2105</v>
      </c>
      <c r="J1130" s="32">
        <v>123267365698</v>
      </c>
      <c r="K1130" s="87">
        <v>0.68</v>
      </c>
      <c r="L1130" s="32">
        <v>38552418606</v>
      </c>
      <c r="M1130" s="89">
        <v>0.75</v>
      </c>
      <c r="N1130" s="32">
        <v>545</v>
      </c>
      <c r="O1130" s="34">
        <v>0</v>
      </c>
      <c r="P1130" s="34">
        <v>0</v>
      </c>
      <c r="Q1130" s="32">
        <v>18100</v>
      </c>
      <c r="R1130" s="99">
        <v>33.2</v>
      </c>
      <c r="S1130" s="32">
        <v>16</v>
      </c>
      <c r="T1130" s="99" t="s">
        <v>3418</v>
      </c>
    </row>
    <row r="1131" spans="1:20" ht="15" customHeight="1">
      <c r="A1131" s="31">
        <v>1118</v>
      </c>
      <c r="B1131" s="99" t="s">
        <v>697</v>
      </c>
      <c r="C1131" s="99" t="s">
        <v>698</v>
      </c>
      <c r="D1131" s="99" t="s">
        <v>29</v>
      </c>
      <c r="E1131" s="99" t="s">
        <v>3491</v>
      </c>
      <c r="F1131" s="32">
        <v>0</v>
      </c>
      <c r="G1131" s="90" t="s">
        <v>2105</v>
      </c>
      <c r="H1131" s="32">
        <v>0</v>
      </c>
      <c r="I1131" s="89" t="s">
        <v>2105</v>
      </c>
      <c r="J1131" s="32">
        <v>90625944423</v>
      </c>
      <c r="K1131" s="89">
        <v>20.89</v>
      </c>
      <c r="L1131" s="32">
        <v>22227525722</v>
      </c>
      <c r="M1131" s="83">
        <v>69.3</v>
      </c>
      <c r="N1131" s="32">
        <v>5625</v>
      </c>
      <c r="O1131" s="34">
        <v>0</v>
      </c>
      <c r="P1131" s="34">
        <v>0</v>
      </c>
      <c r="Q1131" s="32">
        <v>18000</v>
      </c>
      <c r="R1131" s="99">
        <v>3.2</v>
      </c>
      <c r="S1131" s="32">
        <v>0</v>
      </c>
      <c r="T1131" s="99" t="s">
        <v>3418</v>
      </c>
    </row>
    <row r="1132" spans="1:20" ht="15" customHeight="1">
      <c r="A1132" s="31">
        <v>1119</v>
      </c>
      <c r="B1132" s="99" t="s">
        <v>699</v>
      </c>
      <c r="C1132" s="99" t="s">
        <v>700</v>
      </c>
      <c r="D1132" s="99" t="s">
        <v>29</v>
      </c>
      <c r="E1132" s="99" t="s">
        <v>2221</v>
      </c>
      <c r="F1132" s="32">
        <v>0</v>
      </c>
      <c r="G1132" s="90" t="s">
        <v>2105</v>
      </c>
      <c r="H1132" s="32">
        <v>0</v>
      </c>
      <c r="I1132" s="33" t="s">
        <v>2105</v>
      </c>
      <c r="J1132" s="32">
        <v>0</v>
      </c>
      <c r="K1132" s="89" t="s">
        <v>2105</v>
      </c>
      <c r="L1132" s="32">
        <v>0</v>
      </c>
      <c r="M1132" s="89" t="s">
        <v>2105</v>
      </c>
      <c r="N1132" s="32">
        <v>4278</v>
      </c>
      <c r="O1132" s="34">
        <v>0</v>
      </c>
      <c r="P1132" s="34">
        <v>0</v>
      </c>
      <c r="Q1132" s="32">
        <v>56900</v>
      </c>
      <c r="R1132" s="99">
        <v>13.3</v>
      </c>
      <c r="S1132" s="32">
        <v>3809</v>
      </c>
      <c r="T1132" s="99" t="s">
        <v>3418</v>
      </c>
    </row>
    <row r="1133" spans="1:20" ht="15" customHeight="1">
      <c r="A1133" s="31">
        <v>1120</v>
      </c>
      <c r="B1133" s="99" t="s">
        <v>701</v>
      </c>
      <c r="C1133" s="99" t="s">
        <v>702</v>
      </c>
      <c r="D1133" s="99" t="s">
        <v>29</v>
      </c>
      <c r="E1133" s="99" t="s">
        <v>2133</v>
      </c>
      <c r="F1133" s="32">
        <v>0</v>
      </c>
      <c r="G1133" s="90" t="s">
        <v>2105</v>
      </c>
      <c r="H1133" s="32">
        <v>0</v>
      </c>
      <c r="I1133" s="33" t="s">
        <v>2105</v>
      </c>
      <c r="J1133" s="32">
        <v>0</v>
      </c>
      <c r="K1133" s="89" t="s">
        <v>2105</v>
      </c>
      <c r="L1133" s="32">
        <v>0</v>
      </c>
      <c r="M1133" s="89" t="s">
        <v>2105</v>
      </c>
      <c r="N1133" s="32">
        <v>2197</v>
      </c>
      <c r="O1133" s="34">
        <v>0</v>
      </c>
      <c r="P1133" s="34">
        <v>0</v>
      </c>
      <c r="Q1133" s="32">
        <v>14500</v>
      </c>
      <c r="R1133" s="99">
        <v>6.6</v>
      </c>
      <c r="S1133" s="32">
        <v>132</v>
      </c>
      <c r="T1133" s="99" t="s">
        <v>3418</v>
      </c>
    </row>
    <row r="1134" spans="1:20" ht="15" customHeight="1">
      <c r="A1134" s="31">
        <v>1121</v>
      </c>
      <c r="B1134" s="99" t="s">
        <v>2533</v>
      </c>
      <c r="C1134" s="99" t="s">
        <v>2534</v>
      </c>
      <c r="D1134" s="99" t="s">
        <v>29</v>
      </c>
      <c r="E1134" s="99" t="s">
        <v>2131</v>
      </c>
      <c r="F1134" s="32">
        <v>256690620538</v>
      </c>
      <c r="G1134" s="90">
        <v>0.06</v>
      </c>
      <c r="H1134" s="32">
        <v>14718601503</v>
      </c>
      <c r="I1134" s="33">
        <v>0</v>
      </c>
      <c r="J1134" s="32">
        <v>1088249434590</v>
      </c>
      <c r="K1134" s="89">
        <v>0.06</v>
      </c>
      <c r="L1134" s="32">
        <v>89326159670</v>
      </c>
      <c r="M1134" s="89">
        <v>-0.09</v>
      </c>
      <c r="N1134" s="32">
        <v>1167</v>
      </c>
      <c r="O1134" s="34">
        <v>0.038</v>
      </c>
      <c r="P1134" s="34">
        <v>0.082</v>
      </c>
      <c r="Q1134" s="32">
        <v>17500</v>
      </c>
      <c r="R1134" s="99">
        <v>15</v>
      </c>
      <c r="S1134" s="32">
        <v>842</v>
      </c>
      <c r="T1134" s="99" t="s">
        <v>3418</v>
      </c>
    </row>
    <row r="1135" spans="1:20" ht="15" customHeight="1">
      <c r="A1135" s="31">
        <v>1122</v>
      </c>
      <c r="B1135" s="99" t="s">
        <v>2947</v>
      </c>
      <c r="C1135" s="99" t="s">
        <v>2948</v>
      </c>
      <c r="D1135" s="99" t="s">
        <v>29</v>
      </c>
      <c r="E1135" s="99" t="s">
        <v>2154</v>
      </c>
      <c r="F1135" s="32">
        <v>0</v>
      </c>
      <c r="G1135" s="90" t="s">
        <v>2105</v>
      </c>
      <c r="H1135" s="32">
        <v>0</v>
      </c>
      <c r="I1135" s="125" t="s">
        <v>2105</v>
      </c>
      <c r="J1135" s="32">
        <v>0</v>
      </c>
      <c r="K1135" s="87" t="s">
        <v>2105</v>
      </c>
      <c r="L1135" s="32">
        <v>0</v>
      </c>
      <c r="M1135" s="89" t="s">
        <v>2105</v>
      </c>
      <c r="N1135" s="32">
        <v>2777</v>
      </c>
      <c r="O1135" s="34">
        <v>0</v>
      </c>
      <c r="P1135" s="34">
        <v>0</v>
      </c>
      <c r="Q1135" s="32">
        <v>48600</v>
      </c>
      <c r="R1135" s="99">
        <v>17.5</v>
      </c>
      <c r="S1135" s="32">
        <v>6</v>
      </c>
      <c r="T1135" s="99" t="s">
        <v>3418</v>
      </c>
    </row>
    <row r="1136" spans="1:20" ht="15" customHeight="1">
      <c r="A1136" s="31">
        <v>1123</v>
      </c>
      <c r="B1136" s="99" t="s">
        <v>2520</v>
      </c>
      <c r="C1136" s="99" t="s">
        <v>2521</v>
      </c>
      <c r="D1136" s="99" t="s">
        <v>29</v>
      </c>
      <c r="E1136" s="99" t="s">
        <v>3500</v>
      </c>
      <c r="F1136" s="32">
        <v>630139075802</v>
      </c>
      <c r="G1136" s="89">
        <v>0.32</v>
      </c>
      <c r="H1136" s="32">
        <v>18342493943</v>
      </c>
      <c r="I1136" s="89">
        <v>2.3</v>
      </c>
      <c r="J1136" s="32">
        <v>2466009959586</v>
      </c>
      <c r="K1136" s="89">
        <v>0.52</v>
      </c>
      <c r="L1136" s="32">
        <v>30640130645</v>
      </c>
      <c r="M1136" s="124">
        <v>0.44</v>
      </c>
      <c r="N1136" s="32">
        <v>383</v>
      </c>
      <c r="O1136" s="34">
        <v>0.022</v>
      </c>
      <c r="P1136" s="34">
        <v>0.07</v>
      </c>
      <c r="Q1136" s="32">
        <v>4600</v>
      </c>
      <c r="R1136" s="99">
        <v>12</v>
      </c>
      <c r="S1136" s="32">
        <v>6370</v>
      </c>
      <c r="T1136" s="99" t="s">
        <v>3418</v>
      </c>
    </row>
    <row r="1137" spans="1:20" ht="15" customHeight="1">
      <c r="A1137" s="31">
        <v>1124</v>
      </c>
      <c r="B1137" s="99" t="s">
        <v>2535</v>
      </c>
      <c r="C1137" s="99" t="s">
        <v>2536</v>
      </c>
      <c r="D1137" s="99" t="s">
        <v>29</v>
      </c>
      <c r="E1137" s="99" t="s">
        <v>2179</v>
      </c>
      <c r="F1137" s="32">
        <v>0</v>
      </c>
      <c r="G1137" s="90" t="s">
        <v>2105</v>
      </c>
      <c r="H1137" s="32">
        <v>0</v>
      </c>
      <c r="I1137" s="83" t="s">
        <v>2105</v>
      </c>
      <c r="J1137" s="32">
        <v>0</v>
      </c>
      <c r="K1137" s="89" t="s">
        <v>2105</v>
      </c>
      <c r="L1137" s="32">
        <v>0</v>
      </c>
      <c r="M1137" s="83" t="s">
        <v>2105</v>
      </c>
      <c r="N1137" s="32">
        <v>-8763</v>
      </c>
      <c r="O1137" s="34">
        <v>0</v>
      </c>
      <c r="P1137" s="34">
        <v>0</v>
      </c>
      <c r="Q1137" s="32">
        <v>51700</v>
      </c>
      <c r="R1137" s="99">
        <v>-5.9</v>
      </c>
      <c r="S1137" s="32">
        <v>0</v>
      </c>
      <c r="T1137" s="99" t="s">
        <v>3418</v>
      </c>
    </row>
    <row r="1138" spans="1:20" ht="15" customHeight="1">
      <c r="A1138" s="31">
        <v>1125</v>
      </c>
      <c r="B1138" s="99" t="s">
        <v>709</v>
      </c>
      <c r="C1138" s="99" t="s">
        <v>710</v>
      </c>
      <c r="D1138" s="99" t="s">
        <v>29</v>
      </c>
      <c r="E1138" s="99" t="s">
        <v>2115</v>
      </c>
      <c r="F1138" s="32">
        <v>0</v>
      </c>
      <c r="G1138" s="83" t="s">
        <v>2105</v>
      </c>
      <c r="H1138" s="32">
        <v>0</v>
      </c>
      <c r="I1138" s="88" t="s">
        <v>2105</v>
      </c>
      <c r="J1138" s="32">
        <v>0</v>
      </c>
      <c r="K1138" s="89" t="s">
        <v>2105</v>
      </c>
      <c r="L1138" s="32">
        <v>0</v>
      </c>
      <c r="M1138" s="88" t="s">
        <v>2105</v>
      </c>
      <c r="N1138" s="32">
        <v>-1500</v>
      </c>
      <c r="O1138" s="34">
        <v>0</v>
      </c>
      <c r="P1138" s="34">
        <v>0</v>
      </c>
      <c r="Q1138" s="32">
        <v>900</v>
      </c>
      <c r="R1138" s="99">
        <v>-0.6</v>
      </c>
      <c r="S1138" s="32">
        <v>2619</v>
      </c>
      <c r="T1138" s="99" t="s">
        <v>3418</v>
      </c>
    </row>
    <row r="1139" spans="1:20" ht="15" customHeight="1">
      <c r="A1139" s="31">
        <v>1126</v>
      </c>
      <c r="B1139" s="99" t="s">
        <v>3130</v>
      </c>
      <c r="C1139" s="99" t="s">
        <v>3131</v>
      </c>
      <c r="D1139" s="99" t="s">
        <v>29</v>
      </c>
      <c r="E1139" s="99" t="s">
        <v>2128</v>
      </c>
      <c r="F1139" s="32">
        <v>317109007869</v>
      </c>
      <c r="G1139" s="90">
        <v>-0.33</v>
      </c>
      <c r="H1139" s="32">
        <v>-32509612131</v>
      </c>
      <c r="I1139" s="83">
        <v>-1.89</v>
      </c>
      <c r="J1139" s="32">
        <v>1524082910723</v>
      </c>
      <c r="K1139" s="83">
        <v>-0.14</v>
      </c>
      <c r="L1139" s="32">
        <v>-48886155336</v>
      </c>
      <c r="M1139" s="83">
        <v>-1.56</v>
      </c>
      <c r="N1139" s="32">
        <v>-2167</v>
      </c>
      <c r="O1139" s="34">
        <v>-0.022</v>
      </c>
      <c r="P1139" s="34">
        <v>-0.076</v>
      </c>
      <c r="Q1139" s="32">
        <v>6500</v>
      </c>
      <c r="R1139" s="99">
        <v>-3</v>
      </c>
      <c r="S1139" s="32">
        <v>2726</v>
      </c>
      <c r="T1139" s="99" t="s">
        <v>3418</v>
      </c>
    </row>
    <row r="1140" spans="1:20" ht="15" customHeight="1">
      <c r="A1140" s="31">
        <v>1127</v>
      </c>
      <c r="B1140" s="99" t="s">
        <v>3469</v>
      </c>
      <c r="C1140" s="99" t="s">
        <v>3470</v>
      </c>
      <c r="D1140" s="99" t="s">
        <v>29</v>
      </c>
      <c r="E1140" s="99" t="s">
        <v>2221</v>
      </c>
      <c r="F1140" s="32">
        <v>101822544964</v>
      </c>
      <c r="G1140" s="90">
        <v>0</v>
      </c>
      <c r="H1140" s="32">
        <v>2332498400</v>
      </c>
      <c r="I1140" s="33">
        <v>0.87</v>
      </c>
      <c r="J1140" s="32">
        <v>475981335299</v>
      </c>
      <c r="K1140" s="87">
        <v>0.12</v>
      </c>
      <c r="L1140" s="32">
        <v>12055046087</v>
      </c>
      <c r="M1140" s="87">
        <v>0.14</v>
      </c>
      <c r="N1140" s="32">
        <v>1000</v>
      </c>
      <c r="O1140" s="34">
        <v>0.052</v>
      </c>
      <c r="P1140" s="34">
        <v>0.065</v>
      </c>
      <c r="Q1140" s="32">
        <v>12000</v>
      </c>
      <c r="R1140" s="99">
        <v>12</v>
      </c>
      <c r="S1140" s="32">
        <v>21</v>
      </c>
      <c r="T1140" s="99" t="s">
        <v>3418</v>
      </c>
    </row>
    <row r="1141" spans="1:20" ht="15" customHeight="1">
      <c r="A1141" s="31">
        <v>1128</v>
      </c>
      <c r="B1141" s="99" t="s">
        <v>3682</v>
      </c>
      <c r="C1141" s="99" t="s">
        <v>3683</v>
      </c>
      <c r="D1141" s="99" t="s">
        <v>29</v>
      </c>
      <c r="E1141" s="99" t="s">
        <v>2164</v>
      </c>
      <c r="F1141" s="32">
        <v>229257156663</v>
      </c>
      <c r="G1141" s="89">
        <v>0.11</v>
      </c>
      <c r="H1141" s="32">
        <v>805073343</v>
      </c>
      <c r="I1141" s="123">
        <v>-0.78</v>
      </c>
      <c r="J1141" s="32">
        <v>778479073037</v>
      </c>
      <c r="K1141" s="83">
        <v>0.46</v>
      </c>
      <c r="L1141" s="32">
        <v>584701883</v>
      </c>
      <c r="M1141" s="88">
        <v>-0.94</v>
      </c>
      <c r="N1141" s="32">
        <v>37</v>
      </c>
      <c r="O1141" s="34">
        <v>0.002</v>
      </c>
      <c r="P1141" s="34">
        <v>0.003</v>
      </c>
      <c r="Q1141" s="32">
        <v>3900</v>
      </c>
      <c r="R1141" s="99">
        <v>106.1</v>
      </c>
      <c r="S1141" s="32">
        <v>3651</v>
      </c>
      <c r="T1141" s="99" t="s">
        <v>3418</v>
      </c>
    </row>
    <row r="1142" spans="1:20" ht="15" customHeight="1">
      <c r="A1142" s="31">
        <v>1129</v>
      </c>
      <c r="B1142" s="99" t="s">
        <v>3322</v>
      </c>
      <c r="C1142" s="99" t="s">
        <v>3323</v>
      </c>
      <c r="D1142" s="99" t="s">
        <v>29</v>
      </c>
      <c r="E1142" s="99" t="s">
        <v>2113</v>
      </c>
      <c r="F1142" s="32">
        <v>0</v>
      </c>
      <c r="G1142" s="90" t="s">
        <v>2105</v>
      </c>
      <c r="H1142" s="32">
        <v>0</v>
      </c>
      <c r="I1142" s="89" t="s">
        <v>2105</v>
      </c>
      <c r="J1142" s="32">
        <v>0</v>
      </c>
      <c r="K1142" s="89" t="s">
        <v>2105</v>
      </c>
      <c r="L1142" s="32">
        <v>0</v>
      </c>
      <c r="M1142" s="89" t="s">
        <v>2105</v>
      </c>
      <c r="N1142" s="32" t="e">
        <v>#DIV/0!</v>
      </c>
      <c r="O1142" s="34">
        <v>0</v>
      </c>
      <c r="P1142" s="34">
        <v>0</v>
      </c>
      <c r="Q1142" s="32">
        <v>0</v>
      </c>
      <c r="R1142" s="99">
        <v>0</v>
      </c>
      <c r="S1142" s="32">
        <v>0</v>
      </c>
      <c r="T1142" s="99" t="s">
        <v>3418</v>
      </c>
    </row>
    <row r="1143" spans="1:20" ht="15" customHeight="1">
      <c r="A1143" s="31">
        <v>1130</v>
      </c>
      <c r="B1143" s="99" t="s">
        <v>2493</v>
      </c>
      <c r="C1143" s="99" t="s">
        <v>2494</v>
      </c>
      <c r="D1143" s="99" t="s">
        <v>29</v>
      </c>
      <c r="E1143" s="99" t="s">
        <v>2123</v>
      </c>
      <c r="F1143" s="32">
        <v>5325160109</v>
      </c>
      <c r="G1143" s="90">
        <v>-0.85</v>
      </c>
      <c r="H1143" s="32">
        <v>-1836760200</v>
      </c>
      <c r="I1143" s="88">
        <v>-80.15</v>
      </c>
      <c r="J1143" s="32">
        <v>123490571261</v>
      </c>
      <c r="K1143" s="88">
        <v>0.04</v>
      </c>
      <c r="L1143" s="32">
        <v>2711234751</v>
      </c>
      <c r="M1143" s="88">
        <v>0.28</v>
      </c>
      <c r="N1143" s="32">
        <v>123</v>
      </c>
      <c r="O1143" s="34">
        <v>0.009</v>
      </c>
      <c r="P1143" s="34">
        <v>0.013</v>
      </c>
      <c r="Q1143" s="32">
        <v>3800</v>
      </c>
      <c r="R1143" s="99">
        <v>30.8</v>
      </c>
      <c r="S1143" s="32">
        <v>6197</v>
      </c>
      <c r="T1143" s="99" t="s">
        <v>3418</v>
      </c>
    </row>
    <row r="1144" spans="1:20" ht="15" customHeight="1">
      <c r="A1144" s="31">
        <v>1131</v>
      </c>
      <c r="B1144" s="99" t="s">
        <v>2537</v>
      </c>
      <c r="C1144" s="99" t="s">
        <v>2538</v>
      </c>
      <c r="D1144" s="99" t="s">
        <v>29</v>
      </c>
      <c r="E1144" s="99" t="s">
        <v>2128</v>
      </c>
      <c r="F1144" s="32">
        <v>1269943113158</v>
      </c>
      <c r="G1144" s="90">
        <v>-0.06</v>
      </c>
      <c r="H1144" s="32">
        <v>47623530641</v>
      </c>
      <c r="I1144" s="88">
        <v>-0.39</v>
      </c>
      <c r="J1144" s="32">
        <v>5069408862899</v>
      </c>
      <c r="K1144" s="89">
        <v>0.13</v>
      </c>
      <c r="L1144" s="32">
        <v>238041631782</v>
      </c>
      <c r="M1144" s="89">
        <v>-0.07</v>
      </c>
      <c r="N1144" s="32">
        <v>7979</v>
      </c>
      <c r="O1144" s="34">
        <v>0.099</v>
      </c>
      <c r="P1144" s="34">
        <v>0.281</v>
      </c>
      <c r="Q1144" s="32">
        <v>37500</v>
      </c>
      <c r="R1144" s="99">
        <v>4.7</v>
      </c>
      <c r="S1144" s="32">
        <v>38062</v>
      </c>
      <c r="T1144" s="99" t="s">
        <v>2061</v>
      </c>
    </row>
    <row r="1145" spans="1:20" ht="15" customHeight="1">
      <c r="A1145" s="31">
        <v>1132</v>
      </c>
      <c r="B1145" s="99" t="s">
        <v>3132</v>
      </c>
      <c r="C1145" s="99" t="s">
        <v>3133</v>
      </c>
      <c r="D1145" s="99" t="s">
        <v>29</v>
      </c>
      <c r="E1145" s="99" t="s">
        <v>3501</v>
      </c>
      <c r="F1145" s="32">
        <v>94409399491</v>
      </c>
      <c r="G1145" s="83">
        <v>-0.12</v>
      </c>
      <c r="H1145" s="32">
        <v>-13455052875</v>
      </c>
      <c r="I1145" s="33">
        <v>-0.89</v>
      </c>
      <c r="J1145" s="32">
        <v>377369540979</v>
      </c>
      <c r="K1145" s="87">
        <v>-0.33</v>
      </c>
      <c r="L1145" s="32">
        <v>-29530693533</v>
      </c>
      <c r="M1145" s="89">
        <v>-1.35</v>
      </c>
      <c r="N1145" s="32">
        <v>-132</v>
      </c>
      <c r="O1145" s="34">
        <v>-0.01</v>
      </c>
      <c r="P1145" s="34">
        <v>-0.013</v>
      </c>
      <c r="Q1145" s="32">
        <v>13200</v>
      </c>
      <c r="R1145" s="99">
        <v>-100</v>
      </c>
      <c r="S1145" s="32">
        <v>310</v>
      </c>
      <c r="T1145" s="99" t="s">
        <v>3418</v>
      </c>
    </row>
    <row r="1146" spans="1:20" ht="15" customHeight="1">
      <c r="A1146" s="31">
        <v>1133</v>
      </c>
      <c r="B1146" s="99" t="s">
        <v>2539</v>
      </c>
      <c r="C1146" s="99" t="s">
        <v>2540</v>
      </c>
      <c r="D1146" s="99" t="s">
        <v>29</v>
      </c>
      <c r="E1146" s="99" t="s">
        <v>2360</v>
      </c>
      <c r="F1146" s="32">
        <v>0</v>
      </c>
      <c r="G1146" s="90" t="s">
        <v>2105</v>
      </c>
      <c r="H1146" s="32">
        <v>0</v>
      </c>
      <c r="I1146" s="33" t="s">
        <v>2105</v>
      </c>
      <c r="J1146" s="32">
        <v>0</v>
      </c>
      <c r="K1146" s="33" t="s">
        <v>2105</v>
      </c>
      <c r="L1146" s="32">
        <v>0</v>
      </c>
      <c r="M1146" s="33" t="s">
        <v>2105</v>
      </c>
      <c r="N1146" s="32">
        <v>2255</v>
      </c>
      <c r="O1146" s="34">
        <v>0</v>
      </c>
      <c r="P1146" s="34">
        <v>0</v>
      </c>
      <c r="Q1146" s="32">
        <v>11500</v>
      </c>
      <c r="R1146" s="99">
        <v>5.1</v>
      </c>
      <c r="S1146" s="32">
        <v>0</v>
      </c>
      <c r="T1146" s="99" t="s">
        <v>3418</v>
      </c>
    </row>
    <row r="1147" spans="1:20" ht="15" customHeight="1">
      <c r="A1147" s="31">
        <v>1134</v>
      </c>
      <c r="B1147" s="99" t="s">
        <v>2541</v>
      </c>
      <c r="C1147" s="99" t="s">
        <v>2542</v>
      </c>
      <c r="D1147" s="99" t="s">
        <v>29</v>
      </c>
      <c r="E1147" s="99" t="s">
        <v>2147</v>
      </c>
      <c r="F1147" s="32">
        <v>0</v>
      </c>
      <c r="G1147" s="90" t="s">
        <v>2105</v>
      </c>
      <c r="H1147" s="32">
        <v>0</v>
      </c>
      <c r="I1147" s="33" t="s">
        <v>2105</v>
      </c>
      <c r="J1147" s="32">
        <v>0</v>
      </c>
      <c r="K1147" s="33" t="s">
        <v>2105</v>
      </c>
      <c r="L1147" s="32">
        <v>0</v>
      </c>
      <c r="M1147" s="33" t="s">
        <v>2105</v>
      </c>
      <c r="N1147" s="32" t="e">
        <v>#DIV/0!</v>
      </c>
      <c r="O1147" s="34">
        <v>0</v>
      </c>
      <c r="P1147" s="34">
        <v>0</v>
      </c>
      <c r="Q1147" s="32">
        <v>0</v>
      </c>
      <c r="R1147" s="99">
        <v>0</v>
      </c>
      <c r="S1147" s="32">
        <v>0</v>
      </c>
      <c r="T1147" s="99" t="s">
        <v>3418</v>
      </c>
    </row>
    <row r="1148" spans="1:20" ht="15" customHeight="1">
      <c r="A1148" s="31">
        <v>1135</v>
      </c>
      <c r="B1148" s="99" t="s">
        <v>2264</v>
      </c>
      <c r="C1148" s="99" t="s">
        <v>2265</v>
      </c>
      <c r="D1148" s="99" t="s">
        <v>29</v>
      </c>
      <c r="E1148" s="99" t="s">
        <v>3501</v>
      </c>
      <c r="F1148" s="32">
        <v>1060077337</v>
      </c>
      <c r="G1148" s="90">
        <v>-0.4</v>
      </c>
      <c r="H1148" s="32">
        <v>-1183974193</v>
      </c>
      <c r="I1148" s="33">
        <v>-1.96</v>
      </c>
      <c r="J1148" s="32">
        <v>7083389465</v>
      </c>
      <c r="K1148" s="88">
        <v>-0.63</v>
      </c>
      <c r="L1148" s="32">
        <v>-12601265054</v>
      </c>
      <c r="M1148" s="89">
        <v>-1.89</v>
      </c>
      <c r="N1148" s="32">
        <v>-632</v>
      </c>
      <c r="O1148" s="34">
        <v>-0.057</v>
      </c>
      <c r="P1148" s="34">
        <v>-0.092</v>
      </c>
      <c r="Q1148" s="32">
        <v>1200</v>
      </c>
      <c r="R1148" s="99">
        <v>-1.9</v>
      </c>
      <c r="S1148" s="32">
        <v>13971</v>
      </c>
      <c r="T1148" s="99" t="s">
        <v>3418</v>
      </c>
    </row>
    <row r="1149" spans="1:20" ht="15" customHeight="1">
      <c r="A1149" s="31">
        <v>1136</v>
      </c>
      <c r="B1149" s="99" t="s">
        <v>2489</v>
      </c>
      <c r="C1149" s="99" t="s">
        <v>2490</v>
      </c>
      <c r="D1149" s="99" t="s">
        <v>29</v>
      </c>
      <c r="E1149" s="99" t="s">
        <v>2131</v>
      </c>
      <c r="F1149" s="32">
        <v>32321471574</v>
      </c>
      <c r="G1149" s="90">
        <v>-0.06</v>
      </c>
      <c r="H1149" s="32">
        <v>778241945</v>
      </c>
      <c r="I1149" s="89">
        <v>-0.01</v>
      </c>
      <c r="J1149" s="32">
        <v>157307560355</v>
      </c>
      <c r="K1149" s="83">
        <v>0.07</v>
      </c>
      <c r="L1149" s="32">
        <v>11340807772</v>
      </c>
      <c r="M1149" s="89">
        <v>0.39</v>
      </c>
      <c r="N1149" s="32">
        <v>293</v>
      </c>
      <c r="O1149" s="34">
        <v>0.023</v>
      </c>
      <c r="P1149" s="34">
        <v>0.037</v>
      </c>
      <c r="Q1149" s="32">
        <v>10000</v>
      </c>
      <c r="R1149" s="99">
        <v>34.1</v>
      </c>
      <c r="S1149" s="32">
        <v>0</v>
      </c>
      <c r="T1149" s="99" t="s">
        <v>3418</v>
      </c>
    </row>
    <row r="1150" spans="1:20" ht="15" customHeight="1">
      <c r="A1150" s="31">
        <v>1137</v>
      </c>
      <c r="B1150" s="99" t="s">
        <v>727</v>
      </c>
      <c r="C1150" s="99" t="s">
        <v>728</v>
      </c>
      <c r="D1150" s="99" t="s">
        <v>29</v>
      </c>
      <c r="E1150" s="99" t="s">
        <v>2113</v>
      </c>
      <c r="F1150" s="32">
        <v>0</v>
      </c>
      <c r="G1150" s="83" t="s">
        <v>2105</v>
      </c>
      <c r="H1150" s="32">
        <v>0</v>
      </c>
      <c r="I1150" s="33" t="s">
        <v>2105</v>
      </c>
      <c r="J1150" s="32">
        <v>170245604356</v>
      </c>
      <c r="K1150" s="89">
        <v>0.16</v>
      </c>
      <c r="L1150" s="32">
        <v>-8980061509</v>
      </c>
      <c r="M1150" s="89">
        <v>-15.99</v>
      </c>
      <c r="N1150" s="32" t="e">
        <v>#DIV/0!</v>
      </c>
      <c r="O1150" s="34">
        <v>0</v>
      </c>
      <c r="P1150" s="34">
        <v>0</v>
      </c>
      <c r="Q1150" s="32">
        <v>0</v>
      </c>
      <c r="R1150" s="99">
        <v>0</v>
      </c>
      <c r="S1150" s="32">
        <v>0</v>
      </c>
      <c r="T1150" s="99" t="s">
        <v>3418</v>
      </c>
    </row>
    <row r="1151" spans="1:20" ht="15" customHeight="1">
      <c r="A1151" s="31">
        <v>1138</v>
      </c>
      <c r="B1151" s="99" t="s">
        <v>729</v>
      </c>
      <c r="C1151" s="99" t="s">
        <v>730</v>
      </c>
      <c r="D1151" s="99" t="s">
        <v>29</v>
      </c>
      <c r="E1151" s="99" t="s">
        <v>2113</v>
      </c>
      <c r="F1151" s="32">
        <v>1956672133</v>
      </c>
      <c r="G1151" s="90">
        <v>-0.98</v>
      </c>
      <c r="H1151" s="32">
        <v>0</v>
      </c>
      <c r="I1151" s="33" t="s">
        <v>2105</v>
      </c>
      <c r="J1151" s="32">
        <v>171840669040</v>
      </c>
      <c r="K1151" s="89">
        <v>-0.63</v>
      </c>
      <c r="L1151" s="32">
        <v>14496496366</v>
      </c>
      <c r="M1151" s="124">
        <v>-0.36</v>
      </c>
      <c r="N1151" s="32">
        <v>976</v>
      </c>
      <c r="O1151" s="34">
        <v>0.022</v>
      </c>
      <c r="P1151" s="34">
        <v>0.069</v>
      </c>
      <c r="Q1151" s="32">
        <v>8300</v>
      </c>
      <c r="R1151" s="99">
        <v>8.5</v>
      </c>
      <c r="S1151" s="32">
        <v>17339</v>
      </c>
      <c r="T1151" s="99" t="s">
        <v>3418</v>
      </c>
    </row>
    <row r="1152" spans="1:20" ht="15" customHeight="1">
      <c r="A1152" s="31">
        <v>1139</v>
      </c>
      <c r="B1152" s="99" t="s">
        <v>733</v>
      </c>
      <c r="C1152" s="99" t="s">
        <v>734</v>
      </c>
      <c r="D1152" s="99" t="s">
        <v>29</v>
      </c>
      <c r="E1152" s="99" t="s">
        <v>2108</v>
      </c>
      <c r="F1152" s="32">
        <v>0</v>
      </c>
      <c r="G1152" s="90" t="s">
        <v>2105</v>
      </c>
      <c r="H1152" s="32">
        <v>0</v>
      </c>
      <c r="I1152" s="33" t="s">
        <v>2105</v>
      </c>
      <c r="J1152" s="32">
        <v>0</v>
      </c>
      <c r="K1152" s="89" t="s">
        <v>2105</v>
      </c>
      <c r="L1152" s="32">
        <v>0</v>
      </c>
      <c r="M1152" s="89" t="s">
        <v>2105</v>
      </c>
      <c r="N1152" s="32">
        <v>4</v>
      </c>
      <c r="O1152" s="34">
        <v>0</v>
      </c>
      <c r="P1152" s="34">
        <v>0</v>
      </c>
      <c r="Q1152" s="32">
        <v>5100</v>
      </c>
      <c r="R1152" s="99">
        <v>1223.5</v>
      </c>
      <c r="S1152" s="32">
        <v>1526</v>
      </c>
      <c r="T1152" s="99" t="s">
        <v>3418</v>
      </c>
    </row>
    <row r="1153" spans="1:20" ht="15" customHeight="1">
      <c r="A1153" s="31">
        <v>1140</v>
      </c>
      <c r="B1153" s="99" t="s">
        <v>3055</v>
      </c>
      <c r="C1153" s="99" t="s">
        <v>3056</v>
      </c>
      <c r="D1153" s="99" t="s">
        <v>29</v>
      </c>
      <c r="E1153" s="99" t="s">
        <v>2128</v>
      </c>
      <c r="F1153" s="32">
        <v>191888708477</v>
      </c>
      <c r="G1153" s="90">
        <v>-0.06</v>
      </c>
      <c r="H1153" s="32">
        <v>11120512475</v>
      </c>
      <c r="I1153" s="123">
        <v>-0.53</v>
      </c>
      <c r="J1153" s="32">
        <v>924913274945</v>
      </c>
      <c r="K1153" s="87">
        <v>0.1</v>
      </c>
      <c r="L1153" s="32">
        <v>102771026644</v>
      </c>
      <c r="M1153" s="89">
        <v>0.09</v>
      </c>
      <c r="N1153" s="32">
        <v>5227</v>
      </c>
      <c r="O1153" s="34">
        <v>0.141</v>
      </c>
      <c r="P1153" s="34">
        <v>0.27</v>
      </c>
      <c r="Q1153" s="32">
        <v>34500</v>
      </c>
      <c r="R1153" s="99">
        <v>6.6</v>
      </c>
      <c r="S1153" s="32">
        <v>105</v>
      </c>
      <c r="T1153" s="99" t="s">
        <v>3418</v>
      </c>
    </row>
    <row r="1154" spans="1:20" ht="15" customHeight="1">
      <c r="A1154" s="31">
        <v>1141</v>
      </c>
      <c r="B1154" s="99" t="s">
        <v>739</v>
      </c>
      <c r="C1154" s="99" t="s">
        <v>2898</v>
      </c>
      <c r="D1154" s="99" t="s">
        <v>29</v>
      </c>
      <c r="E1154" s="99" t="s">
        <v>2165</v>
      </c>
      <c r="F1154" s="32">
        <v>165579913477</v>
      </c>
      <c r="G1154" s="90">
        <v>-0.5</v>
      </c>
      <c r="H1154" s="32">
        <v>812661660</v>
      </c>
      <c r="I1154" s="89">
        <v>2.47</v>
      </c>
      <c r="J1154" s="32">
        <v>647913275307</v>
      </c>
      <c r="K1154" s="83">
        <v>0.48</v>
      </c>
      <c r="L1154" s="32">
        <v>6452883215</v>
      </c>
      <c r="M1154" s="124">
        <v>19.67</v>
      </c>
      <c r="N1154" s="32">
        <v>431</v>
      </c>
      <c r="O1154" s="34">
        <v>0.034</v>
      </c>
      <c r="P1154" s="34">
        <v>0.037</v>
      </c>
      <c r="Q1154" s="32">
        <v>3100</v>
      </c>
      <c r="R1154" s="99">
        <v>7.2</v>
      </c>
      <c r="S1154" s="32">
        <v>9788</v>
      </c>
      <c r="T1154" s="99" t="s">
        <v>3418</v>
      </c>
    </row>
    <row r="1155" spans="1:20" ht="15" customHeight="1">
      <c r="A1155" s="31">
        <v>1142</v>
      </c>
      <c r="B1155" s="99" t="s">
        <v>741</v>
      </c>
      <c r="C1155" s="99" t="s">
        <v>742</v>
      </c>
      <c r="D1155" s="99" t="s">
        <v>29</v>
      </c>
      <c r="E1155" s="99" t="s">
        <v>2103</v>
      </c>
      <c r="F1155" s="32">
        <v>0</v>
      </c>
      <c r="G1155" s="90" t="s">
        <v>2105</v>
      </c>
      <c r="H1155" s="32">
        <v>0</v>
      </c>
      <c r="I1155" s="83" t="s">
        <v>2105</v>
      </c>
      <c r="J1155" s="32">
        <v>0</v>
      </c>
      <c r="K1155" s="89" t="s">
        <v>2105</v>
      </c>
      <c r="L1155" s="32">
        <v>0</v>
      </c>
      <c r="M1155" s="125" t="s">
        <v>2105</v>
      </c>
      <c r="N1155" s="32">
        <v>-4667</v>
      </c>
      <c r="O1155" s="34">
        <v>0</v>
      </c>
      <c r="P1155" s="34">
        <v>0</v>
      </c>
      <c r="Q1155" s="32">
        <v>1400</v>
      </c>
      <c r="R1155" s="99">
        <v>-0.3</v>
      </c>
      <c r="S1155" s="32">
        <v>0</v>
      </c>
      <c r="T1155" s="99" t="s">
        <v>3418</v>
      </c>
    </row>
    <row r="1156" spans="1:20" ht="15" customHeight="1">
      <c r="A1156" s="31">
        <v>1143</v>
      </c>
      <c r="B1156" s="99" t="s">
        <v>3608</v>
      </c>
      <c r="C1156" s="99" t="s">
        <v>3609</v>
      </c>
      <c r="D1156" s="99" t="s">
        <v>29</v>
      </c>
      <c r="E1156" s="99" t="s">
        <v>2113</v>
      </c>
      <c r="F1156" s="32">
        <v>0</v>
      </c>
      <c r="G1156" s="90" t="s">
        <v>2105</v>
      </c>
      <c r="H1156" s="32">
        <v>0</v>
      </c>
      <c r="I1156" s="33" t="s">
        <v>2105</v>
      </c>
      <c r="J1156" s="32">
        <v>0</v>
      </c>
      <c r="K1156" s="33" t="s">
        <v>2105</v>
      </c>
      <c r="L1156" s="32">
        <v>0</v>
      </c>
      <c r="M1156" s="33" t="s">
        <v>2105</v>
      </c>
      <c r="N1156" s="32" t="e">
        <v>#DIV/0!</v>
      </c>
      <c r="O1156" s="34">
        <v>0</v>
      </c>
      <c r="P1156" s="34">
        <v>0</v>
      </c>
      <c r="Q1156" s="32">
        <v>0</v>
      </c>
      <c r="R1156" s="99">
        <v>0</v>
      </c>
      <c r="S1156" s="32">
        <v>0</v>
      </c>
      <c r="T1156" s="99" t="s">
        <v>3418</v>
      </c>
    </row>
    <row r="1157" spans="1:20" ht="15" customHeight="1">
      <c r="A1157" s="31">
        <v>1144</v>
      </c>
      <c r="B1157" s="99" t="s">
        <v>3053</v>
      </c>
      <c r="C1157" s="99" t="s">
        <v>3054</v>
      </c>
      <c r="D1157" s="99" t="s">
        <v>29</v>
      </c>
      <c r="E1157" s="99" t="s">
        <v>2131</v>
      </c>
      <c r="F1157" s="32">
        <v>135800933568</v>
      </c>
      <c r="G1157" s="88">
        <v>0.06</v>
      </c>
      <c r="H1157" s="32">
        <v>31225213885</v>
      </c>
      <c r="I1157" s="33">
        <v>2.31</v>
      </c>
      <c r="J1157" s="32">
        <v>603268345594</v>
      </c>
      <c r="K1157" s="83">
        <v>0.02</v>
      </c>
      <c r="L1157" s="32">
        <v>131896847620</v>
      </c>
      <c r="M1157" s="87">
        <v>0.33</v>
      </c>
      <c r="N1157" s="32">
        <v>1506</v>
      </c>
      <c r="O1157" s="34">
        <v>0.065</v>
      </c>
      <c r="P1157" s="34">
        <v>0.13</v>
      </c>
      <c r="Q1157" s="32">
        <v>11900</v>
      </c>
      <c r="R1157" s="99">
        <v>7.9</v>
      </c>
      <c r="S1157" s="32">
        <v>5621</v>
      </c>
      <c r="T1157" s="99" t="s">
        <v>3418</v>
      </c>
    </row>
    <row r="1158" spans="1:20" ht="15" customHeight="1">
      <c r="A1158" s="31">
        <v>1145</v>
      </c>
      <c r="B1158" s="99" t="s">
        <v>3380</v>
      </c>
      <c r="C1158" s="99" t="s">
        <v>3381</v>
      </c>
      <c r="D1158" s="99" t="s">
        <v>29</v>
      </c>
      <c r="E1158" s="99" t="s">
        <v>2185</v>
      </c>
      <c r="F1158" s="32">
        <v>0</v>
      </c>
      <c r="G1158" s="90" t="s">
        <v>2105</v>
      </c>
      <c r="H1158" s="32">
        <v>0</v>
      </c>
      <c r="I1158" s="33" t="s">
        <v>2105</v>
      </c>
      <c r="J1158" s="32">
        <v>0</v>
      </c>
      <c r="K1158" s="33" t="s">
        <v>2105</v>
      </c>
      <c r="L1158" s="32">
        <v>0</v>
      </c>
      <c r="M1158" s="33" t="s">
        <v>2105</v>
      </c>
      <c r="N1158" s="32">
        <v>1134</v>
      </c>
      <c r="O1158" s="34">
        <v>0</v>
      </c>
      <c r="P1158" s="34">
        <v>0</v>
      </c>
      <c r="Q1158" s="32">
        <v>11000</v>
      </c>
      <c r="R1158" s="99">
        <v>9.7</v>
      </c>
      <c r="S1158" s="32">
        <v>0</v>
      </c>
      <c r="T1158" s="99" t="s">
        <v>3418</v>
      </c>
    </row>
    <row r="1159" spans="1:20" ht="15" customHeight="1">
      <c r="A1159" s="31">
        <v>1146</v>
      </c>
      <c r="B1159" s="99" t="s">
        <v>749</v>
      </c>
      <c r="C1159" s="99" t="s">
        <v>750</v>
      </c>
      <c r="D1159" s="99" t="s">
        <v>29</v>
      </c>
      <c r="E1159" s="99" t="s">
        <v>2113</v>
      </c>
      <c r="F1159" s="32">
        <v>0</v>
      </c>
      <c r="G1159" s="89" t="s">
        <v>2105</v>
      </c>
      <c r="H1159" s="32">
        <v>0</v>
      </c>
      <c r="I1159" s="89" t="s">
        <v>2105</v>
      </c>
      <c r="J1159" s="32">
        <v>0</v>
      </c>
      <c r="K1159" s="83" t="s">
        <v>2105</v>
      </c>
      <c r="L1159" s="32">
        <v>0</v>
      </c>
      <c r="M1159" s="124" t="s">
        <v>2105</v>
      </c>
      <c r="N1159" s="32">
        <v>2673</v>
      </c>
      <c r="O1159" s="34">
        <v>0</v>
      </c>
      <c r="P1159" s="34">
        <v>0</v>
      </c>
      <c r="Q1159" s="32">
        <v>27000</v>
      </c>
      <c r="R1159" s="99">
        <v>10.1</v>
      </c>
      <c r="S1159" s="32">
        <v>179</v>
      </c>
      <c r="T1159" s="99" t="s">
        <v>3418</v>
      </c>
    </row>
    <row r="1160" spans="1:20" ht="15" customHeight="1">
      <c r="A1160" s="31">
        <v>1147</v>
      </c>
      <c r="B1160" s="99" t="s">
        <v>751</v>
      </c>
      <c r="C1160" s="99" t="s">
        <v>3851</v>
      </c>
      <c r="D1160" s="99" t="s">
        <v>29</v>
      </c>
      <c r="E1160" s="99" t="s">
        <v>2103</v>
      </c>
      <c r="F1160" s="32">
        <v>6596035461</v>
      </c>
      <c r="G1160" s="83">
        <v>-0.65</v>
      </c>
      <c r="H1160" s="32">
        <v>-674272355</v>
      </c>
      <c r="I1160" s="87">
        <v>-1.7</v>
      </c>
      <c r="J1160" s="32">
        <v>48693223204</v>
      </c>
      <c r="K1160" s="83">
        <v>-0.21</v>
      </c>
      <c r="L1160" s="32">
        <v>-3551428453</v>
      </c>
      <c r="M1160" s="125">
        <v>-4.79</v>
      </c>
      <c r="N1160" s="32">
        <v>-270</v>
      </c>
      <c r="O1160" s="34">
        <v>-0.018</v>
      </c>
      <c r="P1160" s="34">
        <v>-0.042</v>
      </c>
      <c r="Q1160" s="32">
        <v>1700</v>
      </c>
      <c r="R1160" s="99">
        <v>-6.3</v>
      </c>
      <c r="S1160" s="32">
        <v>8161</v>
      </c>
      <c r="T1160" s="99" t="s">
        <v>3418</v>
      </c>
    </row>
    <row r="1161" spans="1:20" ht="15" customHeight="1">
      <c r="A1161" s="31">
        <v>1148</v>
      </c>
      <c r="B1161" s="99" t="s">
        <v>755</v>
      </c>
      <c r="C1161" s="99" t="s">
        <v>756</v>
      </c>
      <c r="D1161" s="99" t="s">
        <v>29</v>
      </c>
      <c r="E1161" s="99" t="s">
        <v>2113</v>
      </c>
      <c r="F1161" s="32">
        <v>0</v>
      </c>
      <c r="G1161" s="90" t="s">
        <v>2105</v>
      </c>
      <c r="H1161" s="32">
        <v>0</v>
      </c>
      <c r="I1161" s="87" t="s">
        <v>2105</v>
      </c>
      <c r="J1161" s="32">
        <v>0</v>
      </c>
      <c r="K1161" s="83" t="s">
        <v>2105</v>
      </c>
      <c r="L1161" s="32">
        <v>0</v>
      </c>
      <c r="M1161" s="88" t="s">
        <v>2105</v>
      </c>
      <c r="N1161" s="32">
        <v>18</v>
      </c>
      <c r="O1161" s="34">
        <v>0</v>
      </c>
      <c r="P1161" s="34">
        <v>0</v>
      </c>
      <c r="Q1161" s="32">
        <v>4400</v>
      </c>
      <c r="R1161" s="99">
        <v>245.3</v>
      </c>
      <c r="S1161" s="32">
        <v>579</v>
      </c>
      <c r="T1161" s="99" t="s">
        <v>3418</v>
      </c>
    </row>
    <row r="1162" spans="1:20" ht="15" customHeight="1">
      <c r="A1162" s="31">
        <v>1149</v>
      </c>
      <c r="B1162" s="99" t="s">
        <v>293</v>
      </c>
      <c r="C1162" s="99" t="s">
        <v>294</v>
      </c>
      <c r="D1162" s="99" t="s">
        <v>29</v>
      </c>
      <c r="E1162" s="99" t="s">
        <v>2113</v>
      </c>
      <c r="F1162" s="32">
        <v>0</v>
      </c>
      <c r="G1162" s="89" t="s">
        <v>2105</v>
      </c>
      <c r="H1162" s="32">
        <v>0</v>
      </c>
      <c r="I1162" s="88" t="s">
        <v>2105</v>
      </c>
      <c r="J1162" s="32">
        <v>0</v>
      </c>
      <c r="K1162" s="83" t="s">
        <v>2105</v>
      </c>
      <c r="L1162" s="32">
        <v>0</v>
      </c>
      <c r="M1162" s="88" t="s">
        <v>2105</v>
      </c>
      <c r="N1162" s="32">
        <v>28310</v>
      </c>
      <c r="O1162" s="34">
        <v>0</v>
      </c>
      <c r="P1162" s="34">
        <v>0</v>
      </c>
      <c r="Q1162" s="32">
        <v>82100</v>
      </c>
      <c r="R1162" s="99">
        <v>2.9</v>
      </c>
      <c r="S1162" s="32">
        <v>1641</v>
      </c>
      <c r="T1162" s="99" t="s">
        <v>3418</v>
      </c>
    </row>
    <row r="1163" spans="1:20" ht="15" customHeight="1">
      <c r="A1163" s="31">
        <v>1150</v>
      </c>
      <c r="B1163" s="99" t="s">
        <v>3652</v>
      </c>
      <c r="C1163" s="99" t="s">
        <v>3653</v>
      </c>
      <c r="D1163" s="99" t="s">
        <v>29</v>
      </c>
      <c r="E1163" s="99" t="s">
        <v>2203</v>
      </c>
      <c r="F1163" s="32">
        <v>1576793359163</v>
      </c>
      <c r="G1163" s="90">
        <v>0.27</v>
      </c>
      <c r="H1163" s="32">
        <v>218158335588</v>
      </c>
      <c r="I1163" s="89">
        <v>-0.08</v>
      </c>
      <c r="J1163" s="32">
        <v>6417560646052</v>
      </c>
      <c r="K1163" s="83">
        <v>0.3</v>
      </c>
      <c r="L1163" s="32">
        <v>792338829903</v>
      </c>
      <c r="M1163" s="83">
        <v>-0.1</v>
      </c>
      <c r="N1163" s="32">
        <v>13450</v>
      </c>
      <c r="O1163" s="34">
        <v>0.214</v>
      </c>
      <c r="P1163" s="34">
        <v>0.446</v>
      </c>
      <c r="Q1163" s="32">
        <v>230000</v>
      </c>
      <c r="R1163" s="99">
        <v>17.1</v>
      </c>
      <c r="S1163" s="32">
        <v>826</v>
      </c>
      <c r="T1163" s="99" t="s">
        <v>3418</v>
      </c>
    </row>
    <row r="1164" spans="1:20" ht="15" customHeight="1">
      <c r="A1164" s="31">
        <v>1151</v>
      </c>
      <c r="B1164" s="99" t="s">
        <v>3518</v>
      </c>
      <c r="C1164" s="99" t="s">
        <v>3519</v>
      </c>
      <c r="D1164" s="99" t="s">
        <v>29</v>
      </c>
      <c r="E1164" s="99" t="s">
        <v>2238</v>
      </c>
      <c r="F1164" s="32">
        <v>0</v>
      </c>
      <c r="G1164" s="90" t="s">
        <v>2105</v>
      </c>
      <c r="H1164" s="32">
        <v>0</v>
      </c>
      <c r="I1164" s="88" t="s">
        <v>2105</v>
      </c>
      <c r="J1164" s="32">
        <v>0</v>
      </c>
      <c r="K1164" s="89" t="s">
        <v>2105</v>
      </c>
      <c r="L1164" s="32">
        <v>0</v>
      </c>
      <c r="M1164" s="124" t="s">
        <v>2105</v>
      </c>
      <c r="N1164" s="32" t="e">
        <v>#DIV/0!</v>
      </c>
      <c r="O1164" s="34">
        <v>0</v>
      </c>
      <c r="P1164" s="34">
        <v>0</v>
      </c>
      <c r="Q1164" s="32">
        <v>0</v>
      </c>
      <c r="R1164" s="99">
        <v>0</v>
      </c>
      <c r="S1164" s="32">
        <v>0</v>
      </c>
      <c r="T1164" s="99" t="s">
        <v>3418</v>
      </c>
    </row>
    <row r="1165" spans="1:20" ht="15" customHeight="1">
      <c r="A1165" s="31">
        <v>1152</v>
      </c>
      <c r="B1165" s="99" t="s">
        <v>3900</v>
      </c>
      <c r="C1165" s="99" t="s">
        <v>3901</v>
      </c>
      <c r="D1165" s="99" t="s">
        <v>29</v>
      </c>
      <c r="E1165" s="99" t="s">
        <v>2119</v>
      </c>
      <c r="F1165" s="32">
        <v>0</v>
      </c>
      <c r="G1165" s="87" t="s">
        <v>2105</v>
      </c>
      <c r="H1165" s="32">
        <v>0</v>
      </c>
      <c r="I1165" s="88" t="s">
        <v>2105</v>
      </c>
      <c r="J1165" s="32">
        <v>0</v>
      </c>
      <c r="K1165" s="89" t="s">
        <v>2105</v>
      </c>
      <c r="L1165" s="32">
        <v>-33307287053</v>
      </c>
      <c r="M1165" s="88">
        <v>-0.36</v>
      </c>
      <c r="N1165" s="32" t="e">
        <v>#DIV/0!</v>
      </c>
      <c r="O1165" s="34">
        <v>0</v>
      </c>
      <c r="P1165" s="34">
        <v>0</v>
      </c>
      <c r="Q1165" s="32">
        <v>0</v>
      </c>
      <c r="R1165" s="99">
        <v>0</v>
      </c>
      <c r="S1165" s="32">
        <v>0</v>
      </c>
      <c r="T1165" s="99" t="s">
        <v>3418</v>
      </c>
    </row>
    <row r="1166" spans="1:20" ht="15" customHeight="1">
      <c r="A1166" s="31">
        <v>1153</v>
      </c>
      <c r="B1166" s="99" t="s">
        <v>2547</v>
      </c>
      <c r="C1166" s="99" t="s">
        <v>2548</v>
      </c>
      <c r="D1166" s="99" t="s">
        <v>29</v>
      </c>
      <c r="E1166" s="99" t="s">
        <v>2174</v>
      </c>
      <c r="F1166" s="32">
        <v>395197281000</v>
      </c>
      <c r="G1166" s="89">
        <v>0.18</v>
      </c>
      <c r="H1166" s="32">
        <v>29538845000</v>
      </c>
      <c r="I1166" s="33">
        <v>0.05</v>
      </c>
      <c r="J1166" s="32">
        <v>1772232378000</v>
      </c>
      <c r="K1166" s="33">
        <v>0.46</v>
      </c>
      <c r="L1166" s="32">
        <v>157121697000</v>
      </c>
      <c r="M1166" s="33">
        <v>0.7</v>
      </c>
      <c r="N1166" s="32">
        <v>1803</v>
      </c>
      <c r="O1166" s="34">
        <v>0.11</v>
      </c>
      <c r="P1166" s="34">
        <v>0.133</v>
      </c>
      <c r="Q1166" s="32">
        <v>27400</v>
      </c>
      <c r="R1166" s="99">
        <v>15.2</v>
      </c>
      <c r="S1166" s="32">
        <v>211</v>
      </c>
      <c r="T1166" s="99" t="s">
        <v>3418</v>
      </c>
    </row>
    <row r="1167" spans="1:20" ht="15" customHeight="1">
      <c r="A1167" s="31">
        <v>1154</v>
      </c>
      <c r="B1167" s="99" t="s">
        <v>765</v>
      </c>
      <c r="C1167" s="99" t="s">
        <v>766</v>
      </c>
      <c r="D1167" s="99" t="s">
        <v>29</v>
      </c>
      <c r="E1167" s="99" t="s">
        <v>2185</v>
      </c>
      <c r="F1167" s="32">
        <v>0</v>
      </c>
      <c r="G1167" s="90" t="s">
        <v>2105</v>
      </c>
      <c r="H1167" s="32">
        <v>0</v>
      </c>
      <c r="I1167" s="88" t="s">
        <v>2105</v>
      </c>
      <c r="J1167" s="32">
        <v>0</v>
      </c>
      <c r="K1167" s="89" t="s">
        <v>2105</v>
      </c>
      <c r="L1167" s="32">
        <v>0</v>
      </c>
      <c r="M1167" s="88" t="s">
        <v>2105</v>
      </c>
      <c r="N1167" s="32">
        <v>-2155</v>
      </c>
      <c r="O1167" s="34">
        <v>0</v>
      </c>
      <c r="P1167" s="34">
        <v>0</v>
      </c>
      <c r="Q1167" s="32">
        <v>12500</v>
      </c>
      <c r="R1167" s="99">
        <v>-5.8</v>
      </c>
      <c r="S1167" s="32">
        <v>0</v>
      </c>
      <c r="T1167" s="99" t="s">
        <v>3418</v>
      </c>
    </row>
    <row r="1168" spans="1:20" ht="15" customHeight="1">
      <c r="A1168" s="31">
        <v>1155</v>
      </c>
      <c r="B1168" s="99" t="s">
        <v>2951</v>
      </c>
      <c r="C1168" s="99" t="s">
        <v>3136</v>
      </c>
      <c r="D1168" s="99" t="s">
        <v>29</v>
      </c>
      <c r="E1168" s="99" t="s">
        <v>3059</v>
      </c>
      <c r="F1168" s="32">
        <v>15443488247</v>
      </c>
      <c r="G1168" s="90">
        <v>-0.58</v>
      </c>
      <c r="H1168" s="32">
        <v>-384994254</v>
      </c>
      <c r="I1168" s="33">
        <v>-23.63</v>
      </c>
      <c r="J1168" s="32">
        <v>90332141067</v>
      </c>
      <c r="K1168" s="89">
        <v>0.07</v>
      </c>
      <c r="L1168" s="32">
        <v>-281796060</v>
      </c>
      <c r="M1168" s="89">
        <v>-1.05</v>
      </c>
      <c r="N1168" s="32">
        <v>-15</v>
      </c>
      <c r="O1168" s="34">
        <v>-0.001</v>
      </c>
      <c r="P1168" s="34">
        <v>-0.001</v>
      </c>
      <c r="Q1168" s="32">
        <v>3800</v>
      </c>
      <c r="R1168" s="99">
        <v>-245.9</v>
      </c>
      <c r="S1168" s="32">
        <v>81639</v>
      </c>
      <c r="T1168" s="99" t="s">
        <v>2061</v>
      </c>
    </row>
    <row r="1169" spans="1:20" ht="15" customHeight="1">
      <c r="A1169" s="31">
        <v>1156</v>
      </c>
      <c r="B1169" s="99" t="s">
        <v>3188</v>
      </c>
      <c r="C1169" s="99" t="s">
        <v>3852</v>
      </c>
      <c r="D1169" s="99" t="s">
        <v>29</v>
      </c>
      <c r="E1169" s="99" t="s">
        <v>2209</v>
      </c>
      <c r="F1169" s="32">
        <v>0</v>
      </c>
      <c r="G1169" s="90" t="s">
        <v>2105</v>
      </c>
      <c r="H1169" s="32">
        <v>0</v>
      </c>
      <c r="I1169" s="33" t="s">
        <v>2105</v>
      </c>
      <c r="J1169" s="32">
        <v>0</v>
      </c>
      <c r="K1169" s="33" t="s">
        <v>2105</v>
      </c>
      <c r="L1169" s="32">
        <v>0</v>
      </c>
      <c r="M1169" s="33" t="s">
        <v>2105</v>
      </c>
      <c r="N1169" s="32">
        <v>3138</v>
      </c>
      <c r="O1169" s="34">
        <v>0</v>
      </c>
      <c r="P1169" s="34">
        <v>0</v>
      </c>
      <c r="Q1169" s="32">
        <v>9100</v>
      </c>
      <c r="R1169" s="99">
        <v>2.9</v>
      </c>
      <c r="S1169" s="32">
        <v>3261</v>
      </c>
      <c r="T1169" s="99" t="s">
        <v>3418</v>
      </c>
    </row>
    <row r="1170" spans="1:20" ht="15" customHeight="1">
      <c r="A1170" s="31">
        <v>1157</v>
      </c>
      <c r="B1170" s="99" t="s">
        <v>3137</v>
      </c>
      <c r="C1170" s="99" t="s">
        <v>3138</v>
      </c>
      <c r="D1170" s="99" t="s">
        <v>29</v>
      </c>
      <c r="E1170" s="99" t="s">
        <v>2222</v>
      </c>
      <c r="F1170" s="32">
        <v>39054792423</v>
      </c>
      <c r="G1170" s="89">
        <v>-0.04</v>
      </c>
      <c r="H1170" s="32">
        <v>-124432166</v>
      </c>
      <c r="I1170" s="33">
        <v>0.72</v>
      </c>
      <c r="J1170" s="32">
        <v>246433655846</v>
      </c>
      <c r="K1170" s="83">
        <v>-0.07</v>
      </c>
      <c r="L1170" s="32">
        <v>-16345819023</v>
      </c>
      <c r="M1170" s="89">
        <v>-64.78</v>
      </c>
      <c r="N1170" s="32">
        <v>-515</v>
      </c>
      <c r="O1170" s="34">
        <v>-0.026</v>
      </c>
      <c r="P1170" s="34">
        <v>-0.052</v>
      </c>
      <c r="Q1170" s="32">
        <v>17200</v>
      </c>
      <c r="R1170" s="99">
        <v>-33.4</v>
      </c>
      <c r="S1170" s="32">
        <v>585</v>
      </c>
      <c r="T1170" s="99" t="s">
        <v>3418</v>
      </c>
    </row>
    <row r="1171" spans="1:20" ht="15" customHeight="1">
      <c r="A1171" s="31">
        <v>1158</v>
      </c>
      <c r="B1171" s="99" t="s">
        <v>769</v>
      </c>
      <c r="C1171" s="99" t="s">
        <v>770</v>
      </c>
      <c r="D1171" s="99" t="s">
        <v>29</v>
      </c>
      <c r="E1171" s="99" t="s">
        <v>2170</v>
      </c>
      <c r="F1171" s="32">
        <v>0</v>
      </c>
      <c r="G1171" s="90" t="s">
        <v>2105</v>
      </c>
      <c r="H1171" s="32">
        <v>0</v>
      </c>
      <c r="I1171" s="33" t="s">
        <v>2105</v>
      </c>
      <c r="J1171" s="32">
        <v>0</v>
      </c>
      <c r="K1171" s="87" t="s">
        <v>2105</v>
      </c>
      <c r="L1171" s="32">
        <v>0</v>
      </c>
      <c r="M1171" s="83" t="s">
        <v>2105</v>
      </c>
      <c r="N1171" s="32">
        <v>169</v>
      </c>
      <c r="O1171" s="34">
        <v>0</v>
      </c>
      <c r="P1171" s="34">
        <v>0</v>
      </c>
      <c r="Q1171" s="32">
        <v>141000</v>
      </c>
      <c r="R1171" s="99">
        <v>833.8</v>
      </c>
      <c r="S1171" s="32">
        <v>0</v>
      </c>
      <c r="T1171" s="99" t="s">
        <v>3418</v>
      </c>
    </row>
    <row r="1172" spans="1:20" ht="15" customHeight="1">
      <c r="A1172" s="31">
        <v>1159</v>
      </c>
      <c r="B1172" s="99" t="s">
        <v>3520</v>
      </c>
      <c r="C1172" s="99" t="s">
        <v>3521</v>
      </c>
      <c r="D1172" s="99" t="s">
        <v>29</v>
      </c>
      <c r="E1172" s="99" t="s">
        <v>2170</v>
      </c>
      <c r="F1172" s="32">
        <v>0</v>
      </c>
      <c r="G1172" s="90" t="s">
        <v>2105</v>
      </c>
      <c r="H1172" s="32">
        <v>0</v>
      </c>
      <c r="I1172" s="83" t="s">
        <v>2105</v>
      </c>
      <c r="J1172" s="32">
        <v>0</v>
      </c>
      <c r="K1172" s="83" t="s">
        <v>2105</v>
      </c>
      <c r="L1172" s="32">
        <v>0</v>
      </c>
      <c r="M1172" s="83" t="s">
        <v>2105</v>
      </c>
      <c r="N1172" s="32" t="e">
        <v>#DIV/0!</v>
      </c>
      <c r="O1172" s="34">
        <v>0</v>
      </c>
      <c r="P1172" s="34">
        <v>0</v>
      </c>
      <c r="Q1172" s="32">
        <v>0</v>
      </c>
      <c r="R1172" s="99">
        <v>0</v>
      </c>
      <c r="S1172" s="32">
        <v>0</v>
      </c>
      <c r="T1172" s="99" t="s">
        <v>3418</v>
      </c>
    </row>
    <row r="1173" spans="1:20" ht="15" customHeight="1">
      <c r="A1173" s="31">
        <v>1160</v>
      </c>
      <c r="B1173" s="99" t="s">
        <v>773</v>
      </c>
      <c r="C1173" s="99" t="s">
        <v>774</v>
      </c>
      <c r="D1173" s="99" t="s">
        <v>29</v>
      </c>
      <c r="E1173" s="99" t="s">
        <v>2185</v>
      </c>
      <c r="F1173" s="32">
        <v>0</v>
      </c>
      <c r="G1173" s="90" t="s">
        <v>2105</v>
      </c>
      <c r="H1173" s="32">
        <v>0</v>
      </c>
      <c r="I1173" s="89" t="s">
        <v>2105</v>
      </c>
      <c r="J1173" s="32">
        <v>0</v>
      </c>
      <c r="K1173" s="88" t="s">
        <v>2105</v>
      </c>
      <c r="L1173" s="32">
        <v>0</v>
      </c>
      <c r="M1173" s="89" t="s">
        <v>2105</v>
      </c>
      <c r="N1173" s="32">
        <v>6074</v>
      </c>
      <c r="O1173" s="34">
        <v>0</v>
      </c>
      <c r="P1173" s="34">
        <v>0</v>
      </c>
      <c r="Q1173" s="32">
        <v>99000</v>
      </c>
      <c r="R1173" s="99">
        <v>16.3</v>
      </c>
      <c r="S1173" s="32">
        <v>5</v>
      </c>
      <c r="T1173" s="99" t="s">
        <v>3418</v>
      </c>
    </row>
    <row r="1174" spans="1:20" ht="15" customHeight="1">
      <c r="A1174" s="31">
        <v>1161</v>
      </c>
      <c r="B1174" s="99" t="s">
        <v>3060</v>
      </c>
      <c r="C1174" s="99" t="s">
        <v>3061</v>
      </c>
      <c r="D1174" s="99" t="s">
        <v>29</v>
      </c>
      <c r="E1174" s="99" t="s">
        <v>2122</v>
      </c>
      <c r="F1174" s="32">
        <v>141204000</v>
      </c>
      <c r="G1174" s="89">
        <v>-0.97</v>
      </c>
      <c r="H1174" s="32">
        <v>-378759114</v>
      </c>
      <c r="I1174" s="83">
        <v>0.8</v>
      </c>
      <c r="J1174" s="32">
        <v>10832201000</v>
      </c>
      <c r="K1174" s="89">
        <v>-0.62</v>
      </c>
      <c r="L1174" s="32">
        <v>9955633179</v>
      </c>
      <c r="M1174" s="89">
        <v>-0.14</v>
      </c>
      <c r="N1174" s="32">
        <v>569</v>
      </c>
      <c r="O1174" s="34">
        <v>0.05</v>
      </c>
      <c r="P1174" s="34">
        <v>0.054</v>
      </c>
      <c r="Q1174" s="32">
        <v>8200</v>
      </c>
      <c r="R1174" s="99">
        <v>14.4</v>
      </c>
      <c r="S1174" s="32">
        <v>0</v>
      </c>
      <c r="T1174" s="99" t="s">
        <v>3418</v>
      </c>
    </row>
    <row r="1175" spans="1:20" ht="15" customHeight="1">
      <c r="A1175" s="31">
        <v>1162</v>
      </c>
      <c r="B1175" s="99" t="s">
        <v>783</v>
      </c>
      <c r="C1175" s="99" t="s">
        <v>784</v>
      </c>
      <c r="D1175" s="99" t="s">
        <v>29</v>
      </c>
      <c r="E1175" s="99" t="s">
        <v>2160</v>
      </c>
      <c r="F1175" s="32">
        <v>0</v>
      </c>
      <c r="G1175" s="83" t="s">
        <v>2105</v>
      </c>
      <c r="H1175" s="32">
        <v>0</v>
      </c>
      <c r="I1175" s="89" t="s">
        <v>2105</v>
      </c>
      <c r="J1175" s="32">
        <v>0</v>
      </c>
      <c r="K1175" s="83" t="s">
        <v>2105</v>
      </c>
      <c r="L1175" s="32">
        <v>0</v>
      </c>
      <c r="M1175" s="124" t="s">
        <v>2105</v>
      </c>
      <c r="N1175" s="32">
        <v>17667</v>
      </c>
      <c r="O1175" s="34">
        <v>0</v>
      </c>
      <c r="P1175" s="34">
        <v>0</v>
      </c>
      <c r="Q1175" s="32">
        <v>5300</v>
      </c>
      <c r="R1175" s="99">
        <v>0.3</v>
      </c>
      <c r="S1175" s="32">
        <v>337</v>
      </c>
      <c r="T1175" s="99" t="s">
        <v>3418</v>
      </c>
    </row>
    <row r="1176" spans="1:20" ht="15" customHeight="1">
      <c r="A1176" s="31">
        <v>1163</v>
      </c>
      <c r="B1176" s="99" t="s">
        <v>1506</v>
      </c>
      <c r="C1176" s="99" t="s">
        <v>1507</v>
      </c>
      <c r="D1176" s="99" t="s">
        <v>29</v>
      </c>
      <c r="E1176" s="99" t="s">
        <v>2123</v>
      </c>
      <c r="F1176" s="32">
        <v>36407810032</v>
      </c>
      <c r="G1176" s="90">
        <v>-0.12</v>
      </c>
      <c r="H1176" s="32">
        <v>12420122984</v>
      </c>
      <c r="I1176" s="33">
        <v>0</v>
      </c>
      <c r="J1176" s="32">
        <v>262088938086</v>
      </c>
      <c r="K1176" s="89">
        <v>0.02</v>
      </c>
      <c r="L1176" s="32">
        <v>112976373766</v>
      </c>
      <c r="M1176" s="88">
        <v>0.04</v>
      </c>
      <c r="N1176" s="32">
        <v>2513</v>
      </c>
      <c r="O1176" s="34">
        <v>0.163</v>
      </c>
      <c r="P1176" s="34">
        <v>0.19</v>
      </c>
      <c r="Q1176" s="32">
        <v>19100</v>
      </c>
      <c r="R1176" s="99">
        <v>7.6</v>
      </c>
      <c r="S1176" s="32">
        <v>796</v>
      </c>
      <c r="T1176" s="99" t="s">
        <v>3418</v>
      </c>
    </row>
    <row r="1177" spans="1:20" ht="15" customHeight="1">
      <c r="A1177" s="31">
        <v>1164</v>
      </c>
      <c r="B1177" s="99" t="s">
        <v>2549</v>
      </c>
      <c r="C1177" s="99" t="s">
        <v>2550</v>
      </c>
      <c r="D1177" s="99" t="s">
        <v>29</v>
      </c>
      <c r="E1177" s="99" t="s">
        <v>3495</v>
      </c>
      <c r="F1177" s="32">
        <v>94554431705</v>
      </c>
      <c r="G1177" s="90">
        <v>0.13</v>
      </c>
      <c r="H1177" s="32">
        <v>14966497580</v>
      </c>
      <c r="I1177" s="33">
        <v>-0.09</v>
      </c>
      <c r="J1177" s="32">
        <v>390351637412</v>
      </c>
      <c r="K1177" s="89">
        <v>0.15</v>
      </c>
      <c r="L1177" s="32">
        <v>48743644684</v>
      </c>
      <c r="M1177" s="88">
        <v>0.08</v>
      </c>
      <c r="N1177" s="32">
        <v>4200</v>
      </c>
      <c r="O1177" s="34">
        <v>0.103</v>
      </c>
      <c r="P1177" s="34">
        <v>0.246</v>
      </c>
      <c r="Q1177" s="32">
        <v>31500</v>
      </c>
      <c r="R1177" s="99">
        <v>7.5</v>
      </c>
      <c r="S1177" s="32">
        <v>195</v>
      </c>
      <c r="T1177" s="99" t="s">
        <v>3418</v>
      </c>
    </row>
    <row r="1178" spans="1:20" ht="15" customHeight="1">
      <c r="A1178" s="31">
        <v>1165</v>
      </c>
      <c r="B1178" s="99" t="s">
        <v>787</v>
      </c>
      <c r="C1178" s="99" t="s">
        <v>788</v>
      </c>
      <c r="D1178" s="99" t="s">
        <v>29</v>
      </c>
      <c r="E1178" s="99" t="s">
        <v>2170</v>
      </c>
      <c r="F1178" s="32">
        <v>203972566057</v>
      </c>
      <c r="G1178" s="90">
        <v>1.66</v>
      </c>
      <c r="H1178" s="32">
        <v>1202348993</v>
      </c>
      <c r="I1178" s="89">
        <v>0.1</v>
      </c>
      <c r="J1178" s="32">
        <v>1825840982395</v>
      </c>
      <c r="K1178" s="83">
        <v>0.64</v>
      </c>
      <c r="L1178" s="32">
        <v>23025760926</v>
      </c>
      <c r="M1178" s="123">
        <v>326.26</v>
      </c>
      <c r="N1178" s="32">
        <v>879</v>
      </c>
      <c r="O1178" s="34">
        <v>0.015</v>
      </c>
      <c r="P1178" s="34">
        <v>0.082</v>
      </c>
      <c r="Q1178" s="32">
        <v>2900</v>
      </c>
      <c r="R1178" s="99">
        <v>3.3</v>
      </c>
      <c r="S1178" s="32">
        <v>13480</v>
      </c>
      <c r="T1178" s="99" t="s">
        <v>3418</v>
      </c>
    </row>
    <row r="1179" spans="1:20" ht="15" customHeight="1">
      <c r="A1179" s="31">
        <v>1166</v>
      </c>
      <c r="B1179" s="99" t="s">
        <v>2583</v>
      </c>
      <c r="C1179" s="99" t="s">
        <v>2584</v>
      </c>
      <c r="D1179" s="99" t="s">
        <v>29</v>
      </c>
      <c r="E1179" s="99" t="s">
        <v>2103</v>
      </c>
      <c r="F1179" s="32">
        <v>30409537620</v>
      </c>
      <c r="G1179" s="90">
        <v>-0.1</v>
      </c>
      <c r="H1179" s="32">
        <v>-1987044873</v>
      </c>
      <c r="I1179" s="83">
        <v>0.51</v>
      </c>
      <c r="J1179" s="32">
        <v>178399954477</v>
      </c>
      <c r="K1179" s="83">
        <v>0.08</v>
      </c>
      <c r="L1179" s="32">
        <v>-40377039170</v>
      </c>
      <c r="M1179" s="87">
        <v>-3.71</v>
      </c>
      <c r="N1179" s="32">
        <v>-2400</v>
      </c>
      <c r="O1179" s="34">
        <v>-0.155</v>
      </c>
      <c r="P1179" s="34">
        <v>0</v>
      </c>
      <c r="Q1179" s="32">
        <v>1200</v>
      </c>
      <c r="R1179" s="99">
        <v>-0.5</v>
      </c>
      <c r="S1179" s="32">
        <v>958</v>
      </c>
      <c r="T1179" s="99" t="s">
        <v>3418</v>
      </c>
    </row>
    <row r="1180" spans="1:20" ht="15" customHeight="1">
      <c r="A1180" s="31">
        <v>1167</v>
      </c>
      <c r="B1180" s="99" t="s">
        <v>799</v>
      </c>
      <c r="C1180" s="99" t="s">
        <v>800</v>
      </c>
      <c r="D1180" s="99" t="s">
        <v>29</v>
      </c>
      <c r="E1180" s="99" t="s">
        <v>2108</v>
      </c>
      <c r="F1180" s="32">
        <v>0</v>
      </c>
      <c r="G1180" s="90" t="s">
        <v>2105</v>
      </c>
      <c r="H1180" s="32">
        <v>0</v>
      </c>
      <c r="I1180" s="89" t="s">
        <v>2105</v>
      </c>
      <c r="J1180" s="32">
        <v>0</v>
      </c>
      <c r="K1180" s="83" t="s">
        <v>2105</v>
      </c>
      <c r="L1180" s="32">
        <v>0</v>
      </c>
      <c r="M1180" s="125" t="s">
        <v>2105</v>
      </c>
      <c r="N1180" s="32">
        <v>755</v>
      </c>
      <c r="O1180" s="34">
        <v>0</v>
      </c>
      <c r="P1180" s="34">
        <v>0</v>
      </c>
      <c r="Q1180" s="32">
        <v>21000</v>
      </c>
      <c r="R1180" s="99">
        <v>27.8</v>
      </c>
      <c r="S1180" s="32">
        <v>0</v>
      </c>
      <c r="T1180" s="99" t="s">
        <v>3418</v>
      </c>
    </row>
    <row r="1181" spans="1:20" ht="15" customHeight="1">
      <c r="A1181" s="31">
        <v>1168</v>
      </c>
      <c r="B1181" s="99" t="s">
        <v>217</v>
      </c>
      <c r="C1181" s="99" t="s">
        <v>2377</v>
      </c>
      <c r="D1181" s="99" t="s">
        <v>29</v>
      </c>
      <c r="E1181" s="99" t="s">
        <v>3491</v>
      </c>
      <c r="F1181" s="32">
        <v>0</v>
      </c>
      <c r="G1181" s="90" t="s">
        <v>2105</v>
      </c>
      <c r="H1181" s="32">
        <v>0</v>
      </c>
      <c r="I1181" s="33" t="s">
        <v>2105</v>
      </c>
      <c r="J1181" s="32">
        <v>0</v>
      </c>
      <c r="K1181" s="33" t="s">
        <v>2105</v>
      </c>
      <c r="L1181" s="32">
        <v>0</v>
      </c>
      <c r="M1181" s="33" t="s">
        <v>2105</v>
      </c>
      <c r="N1181" s="32">
        <v>1459</v>
      </c>
      <c r="O1181" s="34">
        <v>0</v>
      </c>
      <c r="P1181" s="34">
        <v>0</v>
      </c>
      <c r="Q1181" s="32">
        <v>5400</v>
      </c>
      <c r="R1181" s="99">
        <v>3.7</v>
      </c>
      <c r="S1181" s="32">
        <v>10632</v>
      </c>
      <c r="T1181" s="99" t="s">
        <v>3418</v>
      </c>
    </row>
    <row r="1182" spans="1:20" ht="15" customHeight="1">
      <c r="A1182" s="31">
        <v>1169</v>
      </c>
      <c r="B1182" s="99" t="s">
        <v>805</v>
      </c>
      <c r="C1182" s="99" t="s">
        <v>806</v>
      </c>
      <c r="D1182" s="99" t="s">
        <v>29</v>
      </c>
      <c r="E1182" s="99" t="s">
        <v>2104</v>
      </c>
      <c r="F1182" s="32">
        <v>0</v>
      </c>
      <c r="G1182" s="83" t="s">
        <v>2105</v>
      </c>
      <c r="H1182" s="32">
        <v>0</v>
      </c>
      <c r="I1182" s="83" t="s">
        <v>2105</v>
      </c>
      <c r="J1182" s="32">
        <v>0</v>
      </c>
      <c r="K1182" s="89" t="s">
        <v>2105</v>
      </c>
      <c r="L1182" s="32">
        <v>0</v>
      </c>
      <c r="M1182" s="88" t="s">
        <v>2105</v>
      </c>
      <c r="N1182" s="32">
        <v>386</v>
      </c>
      <c r="O1182" s="34">
        <v>0</v>
      </c>
      <c r="P1182" s="34">
        <v>0</v>
      </c>
      <c r="Q1182" s="32">
        <v>10800</v>
      </c>
      <c r="R1182" s="99">
        <v>28</v>
      </c>
      <c r="S1182" s="32">
        <v>0</v>
      </c>
      <c r="T1182" s="99" t="s">
        <v>3418</v>
      </c>
    </row>
    <row r="1183" spans="1:20" ht="15" customHeight="1">
      <c r="A1183" s="31">
        <v>1170</v>
      </c>
      <c r="B1183" s="99" t="s">
        <v>2952</v>
      </c>
      <c r="C1183" s="99" t="s">
        <v>2953</v>
      </c>
      <c r="D1183" s="99" t="s">
        <v>29</v>
      </c>
      <c r="E1183" s="99" t="s">
        <v>2862</v>
      </c>
      <c r="F1183" s="32">
        <v>525750741733</v>
      </c>
      <c r="G1183" s="83">
        <v>-0.18</v>
      </c>
      <c r="H1183" s="32">
        <v>2351002924</v>
      </c>
      <c r="I1183" s="89">
        <v>0.79</v>
      </c>
      <c r="J1183" s="32">
        <v>4145690793206</v>
      </c>
      <c r="K1183" s="89">
        <v>-0.07</v>
      </c>
      <c r="L1183" s="32">
        <v>6215781802</v>
      </c>
      <c r="M1183" s="89">
        <v>-0.48</v>
      </c>
      <c r="N1183" s="32">
        <v>245</v>
      </c>
      <c r="O1183" s="34">
        <v>0.005</v>
      </c>
      <c r="P1183" s="34">
        <v>0.024</v>
      </c>
      <c r="Q1183" s="32">
        <v>7800</v>
      </c>
      <c r="R1183" s="99">
        <v>31.9</v>
      </c>
      <c r="S1183" s="32">
        <v>0</v>
      </c>
      <c r="T1183" s="99" t="s">
        <v>3418</v>
      </c>
    </row>
    <row r="1184" spans="1:20" ht="15" customHeight="1">
      <c r="A1184" s="31">
        <v>1171</v>
      </c>
      <c r="B1184" s="99" t="s">
        <v>812</v>
      </c>
      <c r="C1184" s="99" t="s">
        <v>813</v>
      </c>
      <c r="D1184" s="99" t="s">
        <v>29</v>
      </c>
      <c r="E1184" s="99" t="s">
        <v>2108</v>
      </c>
      <c r="F1184" s="32">
        <v>12004381845</v>
      </c>
      <c r="G1184" s="90">
        <v>0.14</v>
      </c>
      <c r="H1184" s="32">
        <v>2685813086</v>
      </c>
      <c r="I1184" s="124">
        <v>-0.71</v>
      </c>
      <c r="J1184" s="32">
        <v>44698736306</v>
      </c>
      <c r="K1184" s="89">
        <v>0.24</v>
      </c>
      <c r="L1184" s="32">
        <v>25570457577</v>
      </c>
      <c r="M1184" s="124">
        <v>-0.06</v>
      </c>
      <c r="N1184" s="32">
        <v>1830</v>
      </c>
      <c r="O1184" s="34">
        <v>0.02</v>
      </c>
      <c r="P1184" s="34">
        <v>0.075</v>
      </c>
      <c r="Q1184" s="32">
        <v>9700</v>
      </c>
      <c r="R1184" s="99">
        <v>5.3</v>
      </c>
      <c r="S1184" s="32">
        <v>584</v>
      </c>
      <c r="T1184" s="99" t="s">
        <v>3418</v>
      </c>
    </row>
    <row r="1185" spans="1:20" ht="15" customHeight="1">
      <c r="A1185" s="31">
        <v>1172</v>
      </c>
      <c r="B1185" s="99" t="s">
        <v>2554</v>
      </c>
      <c r="C1185" s="99" t="s">
        <v>2555</v>
      </c>
      <c r="D1185" s="99" t="s">
        <v>29</v>
      </c>
      <c r="E1185" s="99" t="s">
        <v>3491</v>
      </c>
      <c r="F1185" s="32">
        <v>0</v>
      </c>
      <c r="G1185" s="90" t="s">
        <v>2105</v>
      </c>
      <c r="H1185" s="32">
        <v>0</v>
      </c>
      <c r="I1185" s="33" t="s">
        <v>2105</v>
      </c>
      <c r="J1185" s="32">
        <v>0</v>
      </c>
      <c r="K1185" s="33" t="s">
        <v>2105</v>
      </c>
      <c r="L1185" s="32">
        <v>0</v>
      </c>
      <c r="M1185" s="33" t="s">
        <v>2105</v>
      </c>
      <c r="N1185" s="32">
        <v>-742</v>
      </c>
      <c r="O1185" s="34">
        <v>0</v>
      </c>
      <c r="P1185" s="34">
        <v>0</v>
      </c>
      <c r="Q1185" s="32">
        <v>6900</v>
      </c>
      <c r="R1185" s="99">
        <v>-9.3</v>
      </c>
      <c r="S1185" s="32">
        <v>246</v>
      </c>
      <c r="T1185" s="99" t="s">
        <v>3418</v>
      </c>
    </row>
    <row r="1186" spans="1:20" ht="15" customHeight="1">
      <c r="A1186" s="31">
        <v>1173</v>
      </c>
      <c r="B1186" s="99" t="s">
        <v>816</v>
      </c>
      <c r="C1186" s="99" t="s">
        <v>817</v>
      </c>
      <c r="D1186" s="99" t="s">
        <v>29</v>
      </c>
      <c r="E1186" s="99" t="s">
        <v>2219</v>
      </c>
      <c r="F1186" s="32">
        <v>0</v>
      </c>
      <c r="G1186" s="90" t="s">
        <v>2105</v>
      </c>
      <c r="H1186" s="32">
        <v>0</v>
      </c>
      <c r="I1186" s="89" t="s">
        <v>2105</v>
      </c>
      <c r="J1186" s="32">
        <v>0</v>
      </c>
      <c r="K1186" s="83" t="s">
        <v>2105</v>
      </c>
      <c r="L1186" s="32">
        <v>0</v>
      </c>
      <c r="M1186" s="124" t="s">
        <v>2105</v>
      </c>
      <c r="N1186" s="32">
        <v>-98</v>
      </c>
      <c r="O1186" s="34">
        <v>0</v>
      </c>
      <c r="P1186" s="34">
        <v>0</v>
      </c>
      <c r="Q1186" s="32">
        <v>800</v>
      </c>
      <c r="R1186" s="99">
        <v>-8.2</v>
      </c>
      <c r="S1186" s="32">
        <v>4168</v>
      </c>
      <c r="T1186" s="99" t="s">
        <v>3418</v>
      </c>
    </row>
    <row r="1187" spans="1:20" ht="15" customHeight="1">
      <c r="A1187" s="31">
        <v>1174</v>
      </c>
      <c r="B1187" s="99" t="s">
        <v>2551</v>
      </c>
      <c r="C1187" s="99" t="s">
        <v>2552</v>
      </c>
      <c r="D1187" s="99" t="s">
        <v>29</v>
      </c>
      <c r="E1187" s="99" t="s">
        <v>2131</v>
      </c>
      <c r="F1187" s="32">
        <v>81338653313</v>
      </c>
      <c r="G1187" s="90">
        <v>0.15</v>
      </c>
      <c r="H1187" s="32">
        <v>11684728576</v>
      </c>
      <c r="I1187" s="33">
        <v>1.27</v>
      </c>
      <c r="J1187" s="32">
        <v>345083213195</v>
      </c>
      <c r="K1187" s="33">
        <v>0.11</v>
      </c>
      <c r="L1187" s="32">
        <v>45033866855</v>
      </c>
      <c r="M1187" s="33">
        <v>0.36</v>
      </c>
      <c r="N1187" s="32">
        <v>1570</v>
      </c>
      <c r="O1187" s="34">
        <v>0.086</v>
      </c>
      <c r="P1187" s="34">
        <v>0.136</v>
      </c>
      <c r="Q1187" s="32">
        <v>20100</v>
      </c>
      <c r="R1187" s="99">
        <v>12.8</v>
      </c>
      <c r="S1187" s="32">
        <v>0</v>
      </c>
      <c r="T1187" s="99" t="s">
        <v>3418</v>
      </c>
    </row>
    <row r="1188" spans="1:20" ht="15" customHeight="1">
      <c r="A1188" s="31">
        <v>1175</v>
      </c>
      <c r="B1188" s="99" t="s">
        <v>1866</v>
      </c>
      <c r="C1188" s="99" t="s">
        <v>3203</v>
      </c>
      <c r="D1188" s="99" t="s">
        <v>29</v>
      </c>
      <c r="E1188" s="99" t="s">
        <v>2152</v>
      </c>
      <c r="F1188" s="32">
        <v>0</v>
      </c>
      <c r="G1188" s="90" t="s">
        <v>2105</v>
      </c>
      <c r="H1188" s="32">
        <v>0</v>
      </c>
      <c r="I1188" s="33" t="s">
        <v>2105</v>
      </c>
      <c r="J1188" s="32">
        <v>0</v>
      </c>
      <c r="K1188" s="33" t="s">
        <v>2105</v>
      </c>
      <c r="L1188" s="32">
        <v>0</v>
      </c>
      <c r="M1188" s="33" t="s">
        <v>2105</v>
      </c>
      <c r="N1188" s="32">
        <v>1284</v>
      </c>
      <c r="O1188" s="34">
        <v>0</v>
      </c>
      <c r="P1188" s="34">
        <v>0</v>
      </c>
      <c r="Q1188" s="32">
        <v>8600</v>
      </c>
      <c r="R1188" s="99">
        <v>7</v>
      </c>
      <c r="S1188" s="32">
        <v>416</v>
      </c>
      <c r="T1188" s="99" t="s">
        <v>3418</v>
      </c>
    </row>
    <row r="1189" spans="1:20" ht="15" customHeight="1">
      <c r="A1189" s="31">
        <v>1176</v>
      </c>
      <c r="B1189" s="99" t="s">
        <v>2553</v>
      </c>
      <c r="C1189" s="99" t="s">
        <v>3957</v>
      </c>
      <c r="D1189" s="99" t="s">
        <v>29</v>
      </c>
      <c r="E1189" s="99" t="s">
        <v>2120</v>
      </c>
      <c r="F1189" s="32">
        <v>1808137000000</v>
      </c>
      <c r="G1189" s="90">
        <v>0.5</v>
      </c>
      <c r="H1189" s="32">
        <v>161562000000</v>
      </c>
      <c r="I1189" s="33">
        <v>0.6</v>
      </c>
      <c r="J1189" s="32">
        <v>6732110000000</v>
      </c>
      <c r="K1189" s="33">
        <v>0.43</v>
      </c>
      <c r="L1189" s="32">
        <v>604905000000</v>
      </c>
      <c r="M1189" s="33">
        <v>0.74</v>
      </c>
      <c r="N1189" s="32">
        <v>1667</v>
      </c>
      <c r="O1189" s="34">
        <v>0.007</v>
      </c>
      <c r="P1189" s="34">
        <v>0.118</v>
      </c>
      <c r="Q1189" s="32">
        <v>11500</v>
      </c>
      <c r="R1189" s="99">
        <v>6.9</v>
      </c>
      <c r="S1189" s="32">
        <v>37635</v>
      </c>
      <c r="T1189" s="99" t="s">
        <v>2065</v>
      </c>
    </row>
    <row r="1190" spans="1:20" ht="15" customHeight="1">
      <c r="A1190" s="31">
        <v>1177</v>
      </c>
      <c r="B1190" s="99" t="s">
        <v>3853</v>
      </c>
      <c r="C1190" s="99" t="s">
        <v>3854</v>
      </c>
      <c r="D1190" s="99" t="s">
        <v>29</v>
      </c>
      <c r="E1190" s="99" t="s">
        <v>3500</v>
      </c>
      <c r="F1190" s="32">
        <v>0</v>
      </c>
      <c r="G1190" s="90" t="s">
        <v>2105</v>
      </c>
      <c r="H1190" s="32">
        <v>0</v>
      </c>
      <c r="I1190" s="33" t="s">
        <v>2105</v>
      </c>
      <c r="J1190" s="32">
        <v>0</v>
      </c>
      <c r="K1190" s="33" t="s">
        <v>2105</v>
      </c>
      <c r="L1190" s="32">
        <v>0</v>
      </c>
      <c r="M1190" s="33" t="s">
        <v>2105</v>
      </c>
      <c r="N1190" s="32" t="e">
        <v>#DIV/0!</v>
      </c>
      <c r="O1190" s="34">
        <v>0</v>
      </c>
      <c r="P1190" s="34">
        <v>0</v>
      </c>
      <c r="Q1190" s="32">
        <v>0</v>
      </c>
      <c r="R1190" s="99">
        <v>0</v>
      </c>
      <c r="S1190" s="32">
        <v>0</v>
      </c>
      <c r="T1190" s="99" t="s">
        <v>3418</v>
      </c>
    </row>
    <row r="1191" spans="1:20" ht="15" customHeight="1">
      <c r="A1191" s="31">
        <v>1178</v>
      </c>
      <c r="B1191" s="99" t="s">
        <v>3471</v>
      </c>
      <c r="C1191" s="99" t="s">
        <v>3472</v>
      </c>
      <c r="D1191" s="99" t="s">
        <v>29</v>
      </c>
      <c r="E1191" s="99" t="s">
        <v>2619</v>
      </c>
      <c r="F1191" s="32">
        <v>0</v>
      </c>
      <c r="G1191" s="90" t="s">
        <v>2105</v>
      </c>
      <c r="H1191" s="32">
        <v>0</v>
      </c>
      <c r="I1191" s="83" t="s">
        <v>2105</v>
      </c>
      <c r="J1191" s="32">
        <v>0</v>
      </c>
      <c r="K1191" s="83" t="s">
        <v>2105</v>
      </c>
      <c r="L1191" s="32">
        <v>0</v>
      </c>
      <c r="M1191" s="87" t="s">
        <v>2105</v>
      </c>
      <c r="N1191" s="32">
        <v>-2486</v>
      </c>
      <c r="O1191" s="34">
        <v>0</v>
      </c>
      <c r="P1191" s="34">
        <v>0</v>
      </c>
      <c r="Q1191" s="32">
        <v>9200</v>
      </c>
      <c r="R1191" s="99">
        <v>-3.7</v>
      </c>
      <c r="S1191" s="32">
        <v>0</v>
      </c>
      <c r="T1191" s="99" t="s">
        <v>3418</v>
      </c>
    </row>
    <row r="1192" spans="1:20" ht="15" customHeight="1">
      <c r="A1192" s="31">
        <v>1179</v>
      </c>
      <c r="B1192" s="99" t="s">
        <v>3654</v>
      </c>
      <c r="C1192" s="99" t="s">
        <v>3655</v>
      </c>
      <c r="D1192" s="99" t="s">
        <v>29</v>
      </c>
      <c r="E1192" s="99" t="s">
        <v>3491</v>
      </c>
      <c r="F1192" s="32">
        <v>0</v>
      </c>
      <c r="G1192" s="90" t="s">
        <v>2105</v>
      </c>
      <c r="H1192" s="32">
        <v>0</v>
      </c>
      <c r="I1192" s="83" t="s">
        <v>2105</v>
      </c>
      <c r="J1192" s="32">
        <v>0</v>
      </c>
      <c r="K1192" s="83" t="s">
        <v>2105</v>
      </c>
      <c r="L1192" s="32">
        <v>0</v>
      </c>
      <c r="M1192" s="89" t="s">
        <v>2105</v>
      </c>
      <c r="N1192" s="32" t="e">
        <v>#DIV/0!</v>
      </c>
      <c r="O1192" s="34">
        <v>0</v>
      </c>
      <c r="P1192" s="34">
        <v>0</v>
      </c>
      <c r="Q1192" s="32">
        <v>0</v>
      </c>
      <c r="R1192" s="99">
        <v>0</v>
      </c>
      <c r="S1192" s="32">
        <v>0</v>
      </c>
      <c r="T1192" s="99" t="s">
        <v>3418</v>
      </c>
    </row>
    <row r="1193" spans="1:20" ht="15" customHeight="1">
      <c r="A1193" s="31">
        <v>1180</v>
      </c>
      <c r="B1193" s="99" t="s">
        <v>837</v>
      </c>
      <c r="C1193" s="99" t="s">
        <v>3367</v>
      </c>
      <c r="D1193" s="99" t="s">
        <v>29</v>
      </c>
      <c r="E1193" s="99" t="s">
        <v>3491</v>
      </c>
      <c r="F1193" s="32">
        <v>0</v>
      </c>
      <c r="G1193" s="90" t="s">
        <v>2105</v>
      </c>
      <c r="H1193" s="32">
        <v>-51382271</v>
      </c>
      <c r="I1193" s="89">
        <v>0.21</v>
      </c>
      <c r="J1193" s="32">
        <v>0</v>
      </c>
      <c r="K1193" s="87" t="s">
        <v>2105</v>
      </c>
      <c r="L1193" s="32">
        <v>-161795172</v>
      </c>
      <c r="M1193" s="123">
        <v>-2.69</v>
      </c>
      <c r="N1193" s="32">
        <v>-3</v>
      </c>
      <c r="O1193" s="34">
        <v>0</v>
      </c>
      <c r="P1193" s="34">
        <v>0</v>
      </c>
      <c r="Q1193" s="32">
        <v>800</v>
      </c>
      <c r="R1193" s="99">
        <v>-239.3</v>
      </c>
      <c r="S1193" s="32">
        <v>184738</v>
      </c>
      <c r="T1193" s="99" t="s">
        <v>2061</v>
      </c>
    </row>
    <row r="1194" spans="1:20" ht="15" customHeight="1">
      <c r="A1194" s="31">
        <v>1181</v>
      </c>
      <c r="B1194" s="99" t="s">
        <v>845</v>
      </c>
      <c r="C1194" s="99" t="s">
        <v>846</v>
      </c>
      <c r="D1194" s="99" t="s">
        <v>29</v>
      </c>
      <c r="E1194" s="99" t="s">
        <v>3491</v>
      </c>
      <c r="F1194" s="32">
        <v>0</v>
      </c>
      <c r="G1194" s="83" t="s">
        <v>2105</v>
      </c>
      <c r="H1194" s="32">
        <v>0</v>
      </c>
      <c r="I1194" s="83" t="s">
        <v>2105</v>
      </c>
      <c r="J1194" s="32">
        <v>0</v>
      </c>
      <c r="K1194" s="83" t="s">
        <v>2105</v>
      </c>
      <c r="L1194" s="32">
        <v>0</v>
      </c>
      <c r="M1194" s="88" t="s">
        <v>2105</v>
      </c>
      <c r="N1194" s="32" t="e">
        <v>#DIV/0!</v>
      </c>
      <c r="O1194" s="34">
        <v>0</v>
      </c>
      <c r="P1194" s="34">
        <v>0</v>
      </c>
      <c r="Q1194" s="32">
        <v>0</v>
      </c>
      <c r="R1194" s="99">
        <v>0</v>
      </c>
      <c r="S1194" s="32">
        <v>0</v>
      </c>
      <c r="T1194" s="99" t="s">
        <v>3418</v>
      </c>
    </row>
    <row r="1195" spans="1:20" ht="15" customHeight="1">
      <c r="A1195" s="31">
        <v>1182</v>
      </c>
      <c r="B1195" s="99" t="s">
        <v>3015</v>
      </c>
      <c r="C1195" s="99" t="s">
        <v>3016</v>
      </c>
      <c r="D1195" s="99" t="s">
        <v>29</v>
      </c>
      <c r="E1195" s="99" t="s">
        <v>2106</v>
      </c>
      <c r="F1195" s="32">
        <v>1532615874942</v>
      </c>
      <c r="G1195" s="90">
        <v>0.04</v>
      </c>
      <c r="H1195" s="32">
        <v>5851396127</v>
      </c>
      <c r="I1195" s="33">
        <v>-0.51</v>
      </c>
      <c r="J1195" s="32">
        <v>6905764868536</v>
      </c>
      <c r="K1195" s="89">
        <v>0.17</v>
      </c>
      <c r="L1195" s="32">
        <v>10264049669</v>
      </c>
      <c r="M1195" s="89">
        <v>-0.45</v>
      </c>
      <c r="N1195" s="32">
        <v>281</v>
      </c>
      <c r="O1195" s="34">
        <v>0.007</v>
      </c>
      <c r="P1195" s="34">
        <v>0.025</v>
      </c>
      <c r="Q1195" s="32">
        <v>9700</v>
      </c>
      <c r="R1195" s="99">
        <v>34.5</v>
      </c>
      <c r="S1195" s="32">
        <v>42</v>
      </c>
      <c r="T1195" s="99" t="s">
        <v>3418</v>
      </c>
    </row>
    <row r="1196" spans="1:20" ht="15" customHeight="1">
      <c r="A1196" s="31">
        <v>1183</v>
      </c>
      <c r="B1196" s="99" t="s">
        <v>851</v>
      </c>
      <c r="C1196" s="99" t="s">
        <v>852</v>
      </c>
      <c r="D1196" s="99" t="s">
        <v>29</v>
      </c>
      <c r="E1196" s="99" t="s">
        <v>2147</v>
      </c>
      <c r="F1196" s="32">
        <v>222458637923</v>
      </c>
      <c r="G1196" s="87">
        <v>-0.14</v>
      </c>
      <c r="H1196" s="32">
        <v>-4392995448</v>
      </c>
      <c r="I1196" s="83">
        <v>0.45</v>
      </c>
      <c r="J1196" s="32">
        <v>1065465873770</v>
      </c>
      <c r="K1196" s="83">
        <v>0.11</v>
      </c>
      <c r="L1196" s="32">
        <v>33323092261</v>
      </c>
      <c r="M1196" s="88">
        <v>0.42</v>
      </c>
      <c r="N1196" s="32">
        <v>1739</v>
      </c>
      <c r="O1196" s="34">
        <v>0.032</v>
      </c>
      <c r="P1196" s="34">
        <v>0.089</v>
      </c>
      <c r="Q1196" s="32">
        <v>27300</v>
      </c>
      <c r="R1196" s="99">
        <v>15.7</v>
      </c>
      <c r="S1196" s="32">
        <v>169</v>
      </c>
      <c r="T1196" s="99" t="s">
        <v>3418</v>
      </c>
    </row>
    <row r="1197" spans="1:20" ht="15" customHeight="1">
      <c r="A1197" s="31">
        <v>1184</v>
      </c>
      <c r="B1197" s="99" t="s">
        <v>3522</v>
      </c>
      <c r="C1197" s="99" t="s">
        <v>3523</v>
      </c>
      <c r="D1197" s="99" t="s">
        <v>29</v>
      </c>
      <c r="E1197" s="99" t="s">
        <v>2131</v>
      </c>
      <c r="F1197" s="32">
        <v>0</v>
      </c>
      <c r="G1197" s="90" t="s">
        <v>2105</v>
      </c>
      <c r="H1197" s="32">
        <v>0</v>
      </c>
      <c r="I1197" s="89" t="s">
        <v>2105</v>
      </c>
      <c r="J1197" s="32">
        <v>0</v>
      </c>
      <c r="K1197" s="87" t="s">
        <v>2105</v>
      </c>
      <c r="L1197" s="32">
        <v>0</v>
      </c>
      <c r="M1197" s="126" t="s">
        <v>2105</v>
      </c>
      <c r="N1197" s="32" t="e">
        <v>#DIV/0!</v>
      </c>
      <c r="O1197" s="34">
        <v>0</v>
      </c>
      <c r="P1197" s="34">
        <v>0</v>
      </c>
      <c r="Q1197" s="32">
        <v>0</v>
      </c>
      <c r="R1197" s="99">
        <v>0</v>
      </c>
      <c r="S1197" s="32">
        <v>0</v>
      </c>
      <c r="T1197" s="99" t="s">
        <v>3418</v>
      </c>
    </row>
    <row r="1198" spans="1:20" ht="15" customHeight="1">
      <c r="A1198" s="31">
        <v>1185</v>
      </c>
      <c r="B1198" s="99" t="s">
        <v>3610</v>
      </c>
      <c r="C1198" s="99" t="s">
        <v>3611</v>
      </c>
      <c r="D1198" s="99" t="s">
        <v>29</v>
      </c>
      <c r="E1198" s="99" t="s">
        <v>2131</v>
      </c>
      <c r="F1198" s="32">
        <v>0</v>
      </c>
      <c r="G1198" s="90" t="s">
        <v>2105</v>
      </c>
      <c r="H1198" s="32">
        <v>0</v>
      </c>
      <c r="I1198" s="89" t="s">
        <v>2105</v>
      </c>
      <c r="J1198" s="32">
        <v>0</v>
      </c>
      <c r="K1198" s="83" t="s">
        <v>2105</v>
      </c>
      <c r="L1198" s="32">
        <v>0</v>
      </c>
      <c r="M1198" s="125" t="s">
        <v>2105</v>
      </c>
      <c r="N1198" s="32" t="e">
        <v>#DIV/0!</v>
      </c>
      <c r="O1198" s="34">
        <v>0</v>
      </c>
      <c r="P1198" s="34">
        <v>0</v>
      </c>
      <c r="Q1198" s="32">
        <v>0</v>
      </c>
      <c r="R1198" s="99">
        <v>0</v>
      </c>
      <c r="S1198" s="32">
        <v>0</v>
      </c>
      <c r="T1198" s="99" t="s">
        <v>3418</v>
      </c>
    </row>
    <row r="1199" spans="1:20" ht="15" customHeight="1">
      <c r="A1199" s="31">
        <v>1186</v>
      </c>
      <c r="B1199" s="99" t="s">
        <v>2573</v>
      </c>
      <c r="C1199" s="99" t="s">
        <v>2574</v>
      </c>
      <c r="D1199" s="99" t="s">
        <v>29</v>
      </c>
      <c r="E1199" s="99" t="s">
        <v>2113</v>
      </c>
      <c r="F1199" s="32">
        <v>0</v>
      </c>
      <c r="G1199" s="90" t="s">
        <v>2105</v>
      </c>
      <c r="H1199" s="32">
        <v>0</v>
      </c>
      <c r="I1199" s="88" t="s">
        <v>2105</v>
      </c>
      <c r="J1199" s="32">
        <v>0</v>
      </c>
      <c r="K1199" s="83" t="s">
        <v>2105</v>
      </c>
      <c r="L1199" s="32">
        <v>0</v>
      </c>
      <c r="M1199" s="124" t="s">
        <v>2105</v>
      </c>
      <c r="N1199" s="32">
        <v>442</v>
      </c>
      <c r="O1199" s="34">
        <v>0</v>
      </c>
      <c r="P1199" s="34">
        <v>0</v>
      </c>
      <c r="Q1199" s="32">
        <v>4200</v>
      </c>
      <c r="R1199" s="99">
        <v>9.5</v>
      </c>
      <c r="S1199" s="32">
        <v>3366</v>
      </c>
      <c r="T1199" s="99" t="s">
        <v>3418</v>
      </c>
    </row>
    <row r="1200" spans="1:20" ht="15" customHeight="1">
      <c r="A1200" s="31">
        <v>1187</v>
      </c>
      <c r="B1200" s="99" t="s">
        <v>869</v>
      </c>
      <c r="C1200" s="99" t="s">
        <v>870</v>
      </c>
      <c r="D1200" s="99" t="s">
        <v>29</v>
      </c>
      <c r="E1200" s="99" t="s">
        <v>2170</v>
      </c>
      <c r="F1200" s="32">
        <v>0</v>
      </c>
      <c r="G1200" s="90" t="s">
        <v>2105</v>
      </c>
      <c r="H1200" s="32">
        <v>0</v>
      </c>
      <c r="I1200" s="89" t="s">
        <v>2105</v>
      </c>
      <c r="J1200" s="32">
        <v>0</v>
      </c>
      <c r="K1200" s="89" t="s">
        <v>2105</v>
      </c>
      <c r="L1200" s="32">
        <v>0</v>
      </c>
      <c r="M1200" s="88" t="s">
        <v>2105</v>
      </c>
      <c r="N1200" s="32">
        <v>-2333</v>
      </c>
      <c r="O1200" s="34">
        <v>0</v>
      </c>
      <c r="P1200" s="34">
        <v>0</v>
      </c>
      <c r="Q1200" s="32">
        <v>700</v>
      </c>
      <c r="R1200" s="99">
        <v>-0.3</v>
      </c>
      <c r="S1200" s="32">
        <v>5558</v>
      </c>
      <c r="T1200" s="99" t="s">
        <v>3418</v>
      </c>
    </row>
    <row r="1201" spans="1:20" ht="15" customHeight="1">
      <c r="A1201" s="31">
        <v>1188</v>
      </c>
      <c r="B1201" s="99" t="s">
        <v>2558</v>
      </c>
      <c r="C1201" s="99" t="s">
        <v>2559</v>
      </c>
      <c r="D1201" s="99" t="s">
        <v>29</v>
      </c>
      <c r="E1201" s="99" t="s">
        <v>2113</v>
      </c>
      <c r="F1201" s="32">
        <v>0</v>
      </c>
      <c r="G1201" s="89" t="s">
        <v>2105</v>
      </c>
      <c r="H1201" s="32">
        <v>0</v>
      </c>
      <c r="I1201" s="83" t="s">
        <v>2105</v>
      </c>
      <c r="J1201" s="32">
        <v>0</v>
      </c>
      <c r="K1201" s="83" t="s">
        <v>2105</v>
      </c>
      <c r="L1201" s="32">
        <v>0</v>
      </c>
      <c r="M1201" s="124" t="s">
        <v>2105</v>
      </c>
      <c r="N1201" s="32">
        <v>-5400</v>
      </c>
      <c r="O1201" s="34">
        <v>0</v>
      </c>
      <c r="P1201" s="34">
        <v>0</v>
      </c>
      <c r="Q1201" s="32">
        <v>2700</v>
      </c>
      <c r="R1201" s="99">
        <v>-0.5</v>
      </c>
      <c r="S1201" s="32">
        <v>5127</v>
      </c>
      <c r="T1201" s="99" t="s">
        <v>3418</v>
      </c>
    </row>
    <row r="1202" spans="1:20" ht="15" customHeight="1">
      <c r="A1202" s="31">
        <v>1189</v>
      </c>
      <c r="B1202" s="99" t="s">
        <v>2560</v>
      </c>
      <c r="C1202" s="99" t="s">
        <v>2561</v>
      </c>
      <c r="D1202" s="99" t="s">
        <v>29</v>
      </c>
      <c r="E1202" s="99" t="s">
        <v>2113</v>
      </c>
      <c r="F1202" s="32">
        <v>0</v>
      </c>
      <c r="G1202" s="90" t="s">
        <v>2105</v>
      </c>
      <c r="H1202" s="32">
        <v>0</v>
      </c>
      <c r="I1202" s="89" t="s">
        <v>2105</v>
      </c>
      <c r="J1202" s="32">
        <v>0</v>
      </c>
      <c r="K1202" s="89" t="s">
        <v>2105</v>
      </c>
      <c r="L1202" s="32">
        <v>0</v>
      </c>
      <c r="M1202" s="89" t="s">
        <v>2105</v>
      </c>
      <c r="N1202" s="32">
        <v>-5583</v>
      </c>
      <c r="O1202" s="34">
        <v>0</v>
      </c>
      <c r="P1202" s="34">
        <v>0</v>
      </c>
      <c r="Q1202" s="32">
        <v>6700</v>
      </c>
      <c r="R1202" s="99">
        <v>-1.2</v>
      </c>
      <c r="S1202" s="32">
        <v>0</v>
      </c>
      <c r="T1202" s="99" t="s">
        <v>3418</v>
      </c>
    </row>
    <row r="1203" spans="1:20" ht="15" customHeight="1">
      <c r="A1203" s="31">
        <v>1190</v>
      </c>
      <c r="B1203" s="99" t="s">
        <v>909</v>
      </c>
      <c r="C1203" s="99" t="s">
        <v>910</v>
      </c>
      <c r="D1203" s="99" t="s">
        <v>29</v>
      </c>
      <c r="E1203" s="99" t="s">
        <v>2113</v>
      </c>
      <c r="F1203" s="32">
        <v>0</v>
      </c>
      <c r="G1203" s="90" t="s">
        <v>2105</v>
      </c>
      <c r="H1203" s="32">
        <v>0</v>
      </c>
      <c r="I1203" s="83" t="s">
        <v>2105</v>
      </c>
      <c r="J1203" s="32">
        <v>0</v>
      </c>
      <c r="K1203" s="83" t="s">
        <v>2105</v>
      </c>
      <c r="L1203" s="32">
        <v>0</v>
      </c>
      <c r="M1203" s="89" t="s">
        <v>2105</v>
      </c>
      <c r="N1203" s="32">
        <v>4128</v>
      </c>
      <c r="O1203" s="34">
        <v>0</v>
      </c>
      <c r="P1203" s="34">
        <v>0</v>
      </c>
      <c r="Q1203" s="32">
        <v>35500</v>
      </c>
      <c r="R1203" s="99">
        <v>8.6</v>
      </c>
      <c r="S1203" s="32">
        <v>568</v>
      </c>
      <c r="T1203" s="99" t="s">
        <v>3418</v>
      </c>
    </row>
    <row r="1204" spans="1:20" ht="15" customHeight="1">
      <c r="A1204" s="31">
        <v>1191</v>
      </c>
      <c r="B1204" s="99" t="s">
        <v>879</v>
      </c>
      <c r="C1204" s="99" t="s">
        <v>880</v>
      </c>
      <c r="D1204" s="99" t="s">
        <v>29</v>
      </c>
      <c r="E1204" s="99" t="s">
        <v>2131</v>
      </c>
      <c r="F1204" s="32">
        <v>64312345705</v>
      </c>
      <c r="G1204" s="83">
        <v>0.14</v>
      </c>
      <c r="H1204" s="32">
        <v>4337078636</v>
      </c>
      <c r="I1204" s="88">
        <v>0.32</v>
      </c>
      <c r="J1204" s="32">
        <v>251825105006</v>
      </c>
      <c r="K1204" s="89">
        <v>0.1</v>
      </c>
      <c r="L1204" s="32">
        <v>13542364683</v>
      </c>
      <c r="M1204" s="88">
        <v>0.16</v>
      </c>
      <c r="N1204" s="32">
        <v>1111</v>
      </c>
      <c r="O1204" s="34">
        <v>0.043</v>
      </c>
      <c r="P1204" s="34">
        <v>0.079</v>
      </c>
      <c r="Q1204" s="32">
        <v>18000</v>
      </c>
      <c r="R1204" s="99">
        <v>16.2</v>
      </c>
      <c r="S1204" s="32">
        <v>5</v>
      </c>
      <c r="T1204" s="99" t="s">
        <v>3418</v>
      </c>
    </row>
    <row r="1205" spans="1:20" ht="15" customHeight="1">
      <c r="A1205" s="31">
        <v>1192</v>
      </c>
      <c r="B1205" s="99" t="s">
        <v>2564</v>
      </c>
      <c r="C1205" s="99" t="s">
        <v>2565</v>
      </c>
      <c r="D1205" s="99" t="s">
        <v>29</v>
      </c>
      <c r="E1205" s="99" t="s">
        <v>2236</v>
      </c>
      <c r="F1205" s="32">
        <v>0</v>
      </c>
      <c r="G1205" s="90" t="s">
        <v>2105</v>
      </c>
      <c r="H1205" s="32">
        <v>0</v>
      </c>
      <c r="I1205" s="83" t="s">
        <v>2105</v>
      </c>
      <c r="J1205" s="32">
        <v>0</v>
      </c>
      <c r="K1205" s="83" t="s">
        <v>2105</v>
      </c>
      <c r="L1205" s="32">
        <v>0</v>
      </c>
      <c r="M1205" s="124" t="s">
        <v>2105</v>
      </c>
      <c r="N1205" s="32">
        <v>3625</v>
      </c>
      <c r="O1205" s="34">
        <v>0</v>
      </c>
      <c r="P1205" s="34">
        <v>0</v>
      </c>
      <c r="Q1205" s="32">
        <v>11600</v>
      </c>
      <c r="R1205" s="99">
        <v>3.2</v>
      </c>
      <c r="S1205" s="32">
        <v>2242</v>
      </c>
      <c r="T1205" s="99" t="s">
        <v>3418</v>
      </c>
    </row>
    <row r="1206" spans="1:20" ht="15" customHeight="1">
      <c r="A1206" s="31">
        <v>1193</v>
      </c>
      <c r="B1206" s="99" t="s">
        <v>885</v>
      </c>
      <c r="C1206" s="99" t="s">
        <v>2956</v>
      </c>
      <c r="D1206" s="99" t="s">
        <v>29</v>
      </c>
      <c r="E1206" s="99" t="s">
        <v>2166</v>
      </c>
      <c r="F1206" s="32">
        <v>0</v>
      </c>
      <c r="G1206" s="90" t="s">
        <v>2105</v>
      </c>
      <c r="H1206" s="32">
        <v>0</v>
      </c>
      <c r="I1206" s="33" t="s">
        <v>2105</v>
      </c>
      <c r="J1206" s="32">
        <v>0</v>
      </c>
      <c r="K1206" s="33" t="s">
        <v>2105</v>
      </c>
      <c r="L1206" s="32">
        <v>0</v>
      </c>
      <c r="M1206" s="33" t="s">
        <v>2105</v>
      </c>
      <c r="N1206" s="32">
        <v>-7692</v>
      </c>
      <c r="O1206" s="34">
        <v>0</v>
      </c>
      <c r="P1206" s="34">
        <v>0</v>
      </c>
      <c r="Q1206" s="32">
        <v>10000</v>
      </c>
      <c r="R1206" s="99">
        <v>-1.3</v>
      </c>
      <c r="S1206" s="32">
        <v>0</v>
      </c>
      <c r="T1206" s="99" t="s">
        <v>3418</v>
      </c>
    </row>
    <row r="1207" spans="1:20" ht="15" customHeight="1">
      <c r="A1207" s="31">
        <v>1194</v>
      </c>
      <c r="B1207" s="99" t="s">
        <v>891</v>
      </c>
      <c r="C1207" s="99" t="s">
        <v>892</v>
      </c>
      <c r="D1207" s="99" t="s">
        <v>29</v>
      </c>
      <c r="E1207" s="99" t="s">
        <v>3491</v>
      </c>
      <c r="F1207" s="32">
        <v>2254850000</v>
      </c>
      <c r="G1207" s="90">
        <v>-0.23</v>
      </c>
      <c r="H1207" s="32">
        <v>370844092</v>
      </c>
      <c r="I1207" s="89">
        <v>-0.22</v>
      </c>
      <c r="J1207" s="32">
        <v>15766536800</v>
      </c>
      <c r="K1207" s="88">
        <v>0.5</v>
      </c>
      <c r="L1207" s="32">
        <v>-1623021152</v>
      </c>
      <c r="M1207" s="126">
        <v>-0.67</v>
      </c>
      <c r="N1207" s="32">
        <v>-66</v>
      </c>
      <c r="O1207" s="34">
        <v>-0.008</v>
      </c>
      <c r="P1207" s="34">
        <v>-0.008</v>
      </c>
      <c r="Q1207" s="32">
        <v>2500</v>
      </c>
      <c r="R1207" s="99">
        <v>-38.1</v>
      </c>
      <c r="S1207" s="32">
        <v>292303</v>
      </c>
      <c r="T1207" s="99" t="s">
        <v>2061</v>
      </c>
    </row>
    <row r="1208" spans="1:20" ht="15" customHeight="1">
      <c r="A1208" s="31">
        <v>1195</v>
      </c>
      <c r="B1208" s="99" t="s">
        <v>893</v>
      </c>
      <c r="C1208" s="99" t="s">
        <v>894</v>
      </c>
      <c r="D1208" s="99" t="s">
        <v>29</v>
      </c>
      <c r="E1208" s="99" t="s">
        <v>2113</v>
      </c>
      <c r="F1208" s="32">
        <v>0</v>
      </c>
      <c r="G1208" s="90" t="s">
        <v>2105</v>
      </c>
      <c r="H1208" s="32">
        <v>0</v>
      </c>
      <c r="I1208" s="89" t="s">
        <v>2105</v>
      </c>
      <c r="J1208" s="32">
        <v>0</v>
      </c>
      <c r="K1208" s="89" t="s">
        <v>2105</v>
      </c>
      <c r="L1208" s="32">
        <v>0</v>
      </c>
      <c r="M1208" s="124" t="s">
        <v>2105</v>
      </c>
      <c r="N1208" s="32" t="e">
        <v>#DIV/0!</v>
      </c>
      <c r="O1208" s="34">
        <v>0</v>
      </c>
      <c r="P1208" s="34">
        <v>0</v>
      </c>
      <c r="Q1208" s="32">
        <v>0</v>
      </c>
      <c r="R1208" s="99">
        <v>0</v>
      </c>
      <c r="S1208" s="32">
        <v>0</v>
      </c>
      <c r="T1208" s="99" t="s">
        <v>3418</v>
      </c>
    </row>
    <row r="1209" spans="1:20" ht="15" customHeight="1">
      <c r="A1209" s="31">
        <v>1196</v>
      </c>
      <c r="B1209" s="99" t="s">
        <v>2568</v>
      </c>
      <c r="C1209" s="99" t="s">
        <v>2569</v>
      </c>
      <c r="D1209" s="99" t="s">
        <v>29</v>
      </c>
      <c r="E1209" s="99" t="s">
        <v>2131</v>
      </c>
      <c r="F1209" s="32">
        <v>9537069694</v>
      </c>
      <c r="G1209" s="83">
        <v>0.04</v>
      </c>
      <c r="H1209" s="32">
        <v>84640312</v>
      </c>
      <c r="I1209" s="123">
        <v>-0.09</v>
      </c>
      <c r="J1209" s="32">
        <v>40389146147</v>
      </c>
      <c r="K1209" s="87">
        <v>0.02</v>
      </c>
      <c r="L1209" s="32">
        <v>376377744</v>
      </c>
      <c r="M1209" s="89">
        <v>-0.23</v>
      </c>
      <c r="N1209" s="32">
        <v>17</v>
      </c>
      <c r="O1209" s="34">
        <v>0.002</v>
      </c>
      <c r="P1209" s="34">
        <v>0.002</v>
      </c>
      <c r="Q1209" s="32">
        <v>8500</v>
      </c>
      <c r="R1209" s="99">
        <v>487.1</v>
      </c>
      <c r="S1209" s="32">
        <v>32</v>
      </c>
      <c r="T1209" s="99" t="s">
        <v>3418</v>
      </c>
    </row>
    <row r="1210" spans="1:20" ht="15" customHeight="1">
      <c r="A1210" s="31">
        <v>1197</v>
      </c>
      <c r="B1210" s="99" t="s">
        <v>3139</v>
      </c>
      <c r="C1210" s="99" t="s">
        <v>3140</v>
      </c>
      <c r="D1210" s="99" t="s">
        <v>29</v>
      </c>
      <c r="E1210" s="99" t="s">
        <v>2131</v>
      </c>
      <c r="F1210" s="32">
        <v>73660566288</v>
      </c>
      <c r="G1210" s="90">
        <v>0.14</v>
      </c>
      <c r="H1210" s="32">
        <v>18769537155</v>
      </c>
      <c r="I1210" s="33">
        <v>0.5</v>
      </c>
      <c r="J1210" s="32">
        <v>286322609422</v>
      </c>
      <c r="K1210" s="33">
        <v>0.22</v>
      </c>
      <c r="L1210" s="32">
        <v>63643948519</v>
      </c>
      <c r="M1210" s="33">
        <v>0.76</v>
      </c>
      <c r="N1210" s="32">
        <v>809</v>
      </c>
      <c r="O1210" s="34">
        <v>0.054</v>
      </c>
      <c r="P1210" s="34">
        <v>0.071</v>
      </c>
      <c r="Q1210" s="32">
        <v>12700</v>
      </c>
      <c r="R1210" s="99">
        <v>15.7</v>
      </c>
      <c r="S1210" s="32">
        <v>0</v>
      </c>
      <c r="T1210" s="99" t="s">
        <v>3418</v>
      </c>
    </row>
    <row r="1211" spans="1:20" ht="15" customHeight="1">
      <c r="A1211" s="31">
        <v>1198</v>
      </c>
      <c r="B1211" s="99" t="s">
        <v>2957</v>
      </c>
      <c r="C1211" s="99" t="s">
        <v>2958</v>
      </c>
      <c r="D1211" s="99" t="s">
        <v>29</v>
      </c>
      <c r="E1211" s="99" t="s">
        <v>2113</v>
      </c>
      <c r="F1211" s="32">
        <v>0</v>
      </c>
      <c r="G1211" s="90" t="s">
        <v>2105</v>
      </c>
      <c r="H1211" s="32">
        <v>0</v>
      </c>
      <c r="I1211" s="33" t="s">
        <v>2105</v>
      </c>
      <c r="J1211" s="32">
        <v>0</v>
      </c>
      <c r="K1211" s="87" t="s">
        <v>2105</v>
      </c>
      <c r="L1211" s="32">
        <v>0</v>
      </c>
      <c r="M1211" s="88" t="s">
        <v>2105</v>
      </c>
      <c r="N1211" s="32">
        <v>167</v>
      </c>
      <c r="O1211" s="34">
        <v>0</v>
      </c>
      <c r="P1211" s="34">
        <v>0</v>
      </c>
      <c r="Q1211" s="32">
        <v>6800</v>
      </c>
      <c r="R1211" s="99">
        <v>40.8</v>
      </c>
      <c r="S1211" s="32">
        <v>0</v>
      </c>
      <c r="T1211" s="99" t="s">
        <v>3418</v>
      </c>
    </row>
    <row r="1212" spans="1:20" ht="15" customHeight="1">
      <c r="A1212" s="31">
        <v>1199</v>
      </c>
      <c r="B1212" s="99" t="s">
        <v>3473</v>
      </c>
      <c r="C1212" s="99" t="s">
        <v>3474</v>
      </c>
      <c r="D1212" s="99" t="s">
        <v>29</v>
      </c>
      <c r="E1212" s="99" t="s">
        <v>2128</v>
      </c>
      <c r="F1212" s="32">
        <v>0</v>
      </c>
      <c r="G1212" s="90" t="s">
        <v>2105</v>
      </c>
      <c r="H1212" s="32">
        <v>0</v>
      </c>
      <c r="I1212" s="83" t="s">
        <v>2105</v>
      </c>
      <c r="J1212" s="32">
        <v>0</v>
      </c>
      <c r="K1212" s="87" t="s">
        <v>2105</v>
      </c>
      <c r="L1212" s="32">
        <v>0</v>
      </c>
      <c r="M1212" s="87" t="s">
        <v>2105</v>
      </c>
      <c r="N1212" s="32">
        <v>-1732</v>
      </c>
      <c r="O1212" s="34">
        <v>0</v>
      </c>
      <c r="P1212" s="34">
        <v>0</v>
      </c>
      <c r="Q1212" s="32">
        <v>12300</v>
      </c>
      <c r="R1212" s="99">
        <v>-7.1</v>
      </c>
      <c r="S1212" s="32">
        <v>411</v>
      </c>
      <c r="T1212" s="99" t="s">
        <v>3418</v>
      </c>
    </row>
    <row r="1213" spans="1:20" ht="15" customHeight="1">
      <c r="A1213" s="31">
        <v>1200</v>
      </c>
      <c r="B1213" s="99" t="s">
        <v>2571</v>
      </c>
      <c r="C1213" s="99" t="s">
        <v>2572</v>
      </c>
      <c r="D1213" s="99" t="s">
        <v>29</v>
      </c>
      <c r="E1213" s="99" t="s">
        <v>2113</v>
      </c>
      <c r="F1213" s="32">
        <v>388119141953</v>
      </c>
      <c r="G1213" s="90">
        <v>-0.07</v>
      </c>
      <c r="H1213" s="32">
        <v>-23595012368</v>
      </c>
      <c r="I1213" s="33">
        <v>-2.34</v>
      </c>
      <c r="J1213" s="32">
        <v>1959953174802</v>
      </c>
      <c r="K1213" s="89">
        <v>-0.01</v>
      </c>
      <c r="L1213" s="32">
        <v>-21319492504</v>
      </c>
      <c r="M1213" s="89">
        <v>-1.14</v>
      </c>
      <c r="N1213" s="32">
        <v>-277</v>
      </c>
      <c r="O1213" s="34">
        <v>-0.006</v>
      </c>
      <c r="P1213" s="34">
        <v>-0.054</v>
      </c>
      <c r="Q1213" s="32">
        <v>17400</v>
      </c>
      <c r="R1213" s="99">
        <v>-62.9</v>
      </c>
      <c r="S1213" s="32">
        <v>27668</v>
      </c>
      <c r="T1213" s="99" t="s">
        <v>2061</v>
      </c>
    </row>
    <row r="1214" spans="1:20" ht="15" customHeight="1">
      <c r="A1214" s="31">
        <v>1201</v>
      </c>
      <c r="B1214" s="99" t="s">
        <v>913</v>
      </c>
      <c r="C1214" s="99" t="s">
        <v>914</v>
      </c>
      <c r="D1214" s="99" t="s">
        <v>29</v>
      </c>
      <c r="E1214" s="99" t="s">
        <v>2131</v>
      </c>
      <c r="F1214" s="32">
        <v>0</v>
      </c>
      <c r="G1214" s="90" t="s">
        <v>2105</v>
      </c>
      <c r="H1214" s="32">
        <v>0</v>
      </c>
      <c r="I1214" s="89" t="s">
        <v>2105</v>
      </c>
      <c r="J1214" s="32">
        <v>0</v>
      </c>
      <c r="K1214" s="89" t="s">
        <v>2105</v>
      </c>
      <c r="L1214" s="32">
        <v>0</v>
      </c>
      <c r="M1214" s="87" t="s">
        <v>2105</v>
      </c>
      <c r="N1214" s="32">
        <v>6591</v>
      </c>
      <c r="O1214" s="34">
        <v>0</v>
      </c>
      <c r="P1214" s="34">
        <v>0</v>
      </c>
      <c r="Q1214" s="32">
        <v>29000</v>
      </c>
      <c r="R1214" s="99">
        <v>4.4</v>
      </c>
      <c r="S1214" s="32">
        <v>447</v>
      </c>
      <c r="T1214" s="99" t="s">
        <v>3418</v>
      </c>
    </row>
    <row r="1215" spans="1:20" ht="15" customHeight="1">
      <c r="A1215" s="31">
        <v>1202</v>
      </c>
      <c r="B1215" s="99" t="s">
        <v>2575</v>
      </c>
      <c r="C1215" s="99" t="s">
        <v>2576</v>
      </c>
      <c r="D1215" s="99" t="s">
        <v>29</v>
      </c>
      <c r="E1215" s="99" t="s">
        <v>2170</v>
      </c>
      <c r="F1215" s="32">
        <v>421247025597</v>
      </c>
      <c r="G1215" s="90">
        <v>-0.28</v>
      </c>
      <c r="H1215" s="32">
        <v>-5907160650</v>
      </c>
      <c r="I1215" s="89">
        <v>-32.73</v>
      </c>
      <c r="J1215" s="32">
        <v>2734533938931</v>
      </c>
      <c r="K1215" s="88">
        <v>-0.18</v>
      </c>
      <c r="L1215" s="32">
        <v>-22482724877</v>
      </c>
      <c r="M1215" s="124">
        <v>-2.74</v>
      </c>
      <c r="N1215" s="32">
        <v>65</v>
      </c>
      <c r="O1215" s="34">
        <v>0.001</v>
      </c>
      <c r="P1215" s="34">
        <v>0.005</v>
      </c>
      <c r="Q1215" s="32">
        <v>8400</v>
      </c>
      <c r="R1215" s="99">
        <v>129.8</v>
      </c>
      <c r="S1215" s="32">
        <v>2905</v>
      </c>
      <c r="T1215" s="99" t="s">
        <v>3418</v>
      </c>
    </row>
    <row r="1216" spans="1:20" ht="15" customHeight="1">
      <c r="A1216" s="31">
        <v>1203</v>
      </c>
      <c r="B1216" s="99" t="s">
        <v>915</v>
      </c>
      <c r="C1216" s="99" t="s">
        <v>2579</v>
      </c>
      <c r="D1216" s="99" t="s">
        <v>29</v>
      </c>
      <c r="E1216" s="99" t="s">
        <v>2113</v>
      </c>
      <c r="F1216" s="32">
        <v>0</v>
      </c>
      <c r="G1216" s="87" t="s">
        <v>2105</v>
      </c>
      <c r="H1216" s="32">
        <v>0</v>
      </c>
      <c r="I1216" s="89" t="s">
        <v>2105</v>
      </c>
      <c r="J1216" s="32">
        <v>0</v>
      </c>
      <c r="K1216" s="83" t="s">
        <v>2105</v>
      </c>
      <c r="L1216" s="32">
        <v>0</v>
      </c>
      <c r="M1216" s="83" t="s">
        <v>2105</v>
      </c>
      <c r="N1216" s="32">
        <v>8500</v>
      </c>
      <c r="O1216" s="34">
        <v>0</v>
      </c>
      <c r="P1216" s="34">
        <v>0</v>
      </c>
      <c r="Q1216" s="32">
        <v>3400</v>
      </c>
      <c r="R1216" s="99">
        <v>0.4</v>
      </c>
      <c r="S1216" s="32">
        <v>21</v>
      </c>
      <c r="T1216" s="99" t="s">
        <v>3418</v>
      </c>
    </row>
    <row r="1217" spans="1:20" ht="15" customHeight="1">
      <c r="A1217" s="31">
        <v>1204</v>
      </c>
      <c r="B1217" s="99" t="s">
        <v>2954</v>
      </c>
      <c r="C1217" s="99" t="s">
        <v>2955</v>
      </c>
      <c r="D1217" s="99" t="s">
        <v>29</v>
      </c>
      <c r="E1217" s="99" t="s">
        <v>3491</v>
      </c>
      <c r="F1217" s="32">
        <v>0</v>
      </c>
      <c r="G1217" s="90" t="s">
        <v>2105</v>
      </c>
      <c r="H1217" s="32">
        <v>0</v>
      </c>
      <c r="I1217" s="33" t="s">
        <v>2105</v>
      </c>
      <c r="J1217" s="32">
        <v>0</v>
      </c>
      <c r="K1217" s="89" t="s">
        <v>2105</v>
      </c>
      <c r="L1217" s="32">
        <v>0</v>
      </c>
      <c r="M1217" s="124" t="s">
        <v>2105</v>
      </c>
      <c r="N1217" s="32">
        <v>856</v>
      </c>
      <c r="O1217" s="34">
        <v>0</v>
      </c>
      <c r="P1217" s="34">
        <v>0</v>
      </c>
      <c r="Q1217" s="32">
        <v>7700</v>
      </c>
      <c r="R1217" s="99">
        <v>9</v>
      </c>
      <c r="S1217" s="32">
        <v>42</v>
      </c>
      <c r="T1217" s="99" t="s">
        <v>3418</v>
      </c>
    </row>
    <row r="1218" spans="1:20" ht="15" customHeight="1">
      <c r="A1218" s="31">
        <v>1205</v>
      </c>
      <c r="B1218" s="99" t="s">
        <v>3158</v>
      </c>
      <c r="C1218" s="99" t="s">
        <v>3744</v>
      </c>
      <c r="D1218" s="99" t="s">
        <v>29</v>
      </c>
      <c r="E1218" s="99" t="s">
        <v>2108</v>
      </c>
      <c r="F1218" s="32">
        <v>30361830284</v>
      </c>
      <c r="G1218" s="83">
        <v>341.09</v>
      </c>
      <c r="H1218" s="32">
        <v>-75675698</v>
      </c>
      <c r="I1218" s="83">
        <v>-2.07</v>
      </c>
      <c r="J1218" s="32">
        <v>55627418040</v>
      </c>
      <c r="K1218" s="89">
        <v>361.87</v>
      </c>
      <c r="L1218" s="32">
        <v>24962747488</v>
      </c>
      <c r="M1218" s="89">
        <v>373.95</v>
      </c>
      <c r="N1218" s="32">
        <v>969</v>
      </c>
      <c r="O1218" s="34">
        <v>0.101</v>
      </c>
      <c r="P1218" s="34">
        <v>0.533</v>
      </c>
      <c r="Q1218" s="32">
        <v>3100</v>
      </c>
      <c r="R1218" s="99">
        <v>3.2</v>
      </c>
      <c r="S1218" s="32">
        <v>637037</v>
      </c>
      <c r="T1218" s="99" t="s">
        <v>2061</v>
      </c>
    </row>
    <row r="1219" spans="1:20" ht="15" customHeight="1">
      <c r="A1219" s="31">
        <v>1206</v>
      </c>
      <c r="B1219" s="99" t="s">
        <v>2562</v>
      </c>
      <c r="C1219" s="99" t="s">
        <v>2563</v>
      </c>
      <c r="D1219" s="99" t="s">
        <v>29</v>
      </c>
      <c r="E1219" s="99" t="s">
        <v>2170</v>
      </c>
      <c r="F1219" s="32">
        <v>0</v>
      </c>
      <c r="G1219" s="89" t="s">
        <v>2105</v>
      </c>
      <c r="H1219" s="32">
        <v>0</v>
      </c>
      <c r="I1219" s="89" t="s">
        <v>2105</v>
      </c>
      <c r="J1219" s="32">
        <v>0</v>
      </c>
      <c r="K1219" s="89" t="s">
        <v>2105</v>
      </c>
      <c r="L1219" s="32">
        <v>0</v>
      </c>
      <c r="M1219" s="89" t="s">
        <v>2105</v>
      </c>
      <c r="N1219" s="32">
        <v>579</v>
      </c>
      <c r="O1219" s="34">
        <v>0</v>
      </c>
      <c r="P1219" s="34">
        <v>0</v>
      </c>
      <c r="Q1219" s="32">
        <v>8800</v>
      </c>
      <c r="R1219" s="99">
        <v>15.2</v>
      </c>
      <c r="S1219" s="32">
        <v>2560</v>
      </c>
      <c r="T1219" s="99" t="s">
        <v>3418</v>
      </c>
    </row>
    <row r="1220" spans="1:20" ht="15" customHeight="1">
      <c r="A1220" s="31">
        <v>1207</v>
      </c>
      <c r="B1220" s="99" t="s">
        <v>3382</v>
      </c>
      <c r="C1220" s="99" t="s">
        <v>3383</v>
      </c>
      <c r="D1220" s="99" t="s">
        <v>29</v>
      </c>
      <c r="E1220" s="99" t="s">
        <v>2122</v>
      </c>
      <c r="F1220" s="32">
        <v>0</v>
      </c>
      <c r="G1220" s="89" t="s">
        <v>2105</v>
      </c>
      <c r="H1220" s="32">
        <v>0</v>
      </c>
      <c r="I1220" s="89" t="s">
        <v>2105</v>
      </c>
      <c r="J1220" s="32">
        <v>0</v>
      </c>
      <c r="K1220" s="89" t="s">
        <v>2105</v>
      </c>
      <c r="L1220" s="32">
        <v>0</v>
      </c>
      <c r="M1220" s="124" t="s">
        <v>2105</v>
      </c>
      <c r="N1220" s="32">
        <v>109</v>
      </c>
      <c r="O1220" s="34">
        <v>0</v>
      </c>
      <c r="P1220" s="34">
        <v>0</v>
      </c>
      <c r="Q1220" s="32">
        <v>10000</v>
      </c>
      <c r="R1220" s="99">
        <v>91.6</v>
      </c>
      <c r="S1220" s="32">
        <v>0</v>
      </c>
      <c r="T1220" s="99" t="s">
        <v>3418</v>
      </c>
    </row>
    <row r="1221" spans="1:20" ht="15" customHeight="1">
      <c r="A1221" s="31">
        <v>1208</v>
      </c>
      <c r="B1221" s="99" t="s">
        <v>921</v>
      </c>
      <c r="C1221" s="99" t="s">
        <v>922</v>
      </c>
      <c r="D1221" s="99" t="s">
        <v>29</v>
      </c>
      <c r="E1221" s="99" t="s">
        <v>2170</v>
      </c>
      <c r="F1221" s="32">
        <v>7195992190</v>
      </c>
      <c r="G1221" s="90">
        <v>0.53</v>
      </c>
      <c r="H1221" s="32">
        <v>-6932237517</v>
      </c>
      <c r="I1221" s="33">
        <v>-0.05</v>
      </c>
      <c r="J1221" s="32">
        <v>56228966398</v>
      </c>
      <c r="K1221" s="87">
        <v>-0.01</v>
      </c>
      <c r="L1221" s="32">
        <v>-29618324065</v>
      </c>
      <c r="M1221" s="87">
        <v>-0.15</v>
      </c>
      <c r="N1221" s="32">
        <v>-5000</v>
      </c>
      <c r="O1221" s="34">
        <v>-0.086</v>
      </c>
      <c r="P1221" s="34">
        <v>0</v>
      </c>
      <c r="Q1221" s="32">
        <v>1000</v>
      </c>
      <c r="R1221" s="99">
        <v>-0.2</v>
      </c>
      <c r="S1221" s="32">
        <v>653</v>
      </c>
      <c r="T1221" s="99" t="s">
        <v>3418</v>
      </c>
    </row>
    <row r="1222" spans="1:20" ht="15" customHeight="1">
      <c r="A1222" s="31">
        <v>1209</v>
      </c>
      <c r="B1222" s="99" t="s">
        <v>3684</v>
      </c>
      <c r="C1222" s="99" t="s">
        <v>3685</v>
      </c>
      <c r="D1222" s="99" t="s">
        <v>29</v>
      </c>
      <c r="E1222" s="99" t="s">
        <v>2209</v>
      </c>
      <c r="F1222" s="32">
        <v>73551537883</v>
      </c>
      <c r="G1222" s="90" t="s">
        <v>2105</v>
      </c>
      <c r="H1222" s="32">
        <v>-3548540009</v>
      </c>
      <c r="I1222" s="33" t="s">
        <v>2105</v>
      </c>
      <c r="J1222" s="32">
        <v>290098593344</v>
      </c>
      <c r="K1222" s="87" t="s">
        <v>2105</v>
      </c>
      <c r="L1222" s="32">
        <v>2252901210</v>
      </c>
      <c r="M1222" s="124" t="s">
        <v>2105</v>
      </c>
      <c r="N1222" s="32">
        <v>187</v>
      </c>
      <c r="O1222" s="34">
        <v>0.013</v>
      </c>
      <c r="P1222" s="34">
        <v>0.016</v>
      </c>
      <c r="Q1222" s="32">
        <v>8900</v>
      </c>
      <c r="R1222" s="99">
        <v>47.5</v>
      </c>
      <c r="S1222" s="32">
        <v>4088</v>
      </c>
      <c r="T1222" s="99" t="s">
        <v>3418</v>
      </c>
    </row>
    <row r="1223" spans="1:20" ht="15" customHeight="1">
      <c r="A1223" s="31">
        <v>1210</v>
      </c>
      <c r="B1223" s="99" t="s">
        <v>2566</v>
      </c>
      <c r="C1223" s="99" t="s">
        <v>2567</v>
      </c>
      <c r="D1223" s="99" t="s">
        <v>29</v>
      </c>
      <c r="E1223" s="99" t="s">
        <v>2170</v>
      </c>
      <c r="F1223" s="32">
        <v>0</v>
      </c>
      <c r="G1223" s="83" t="s">
        <v>2105</v>
      </c>
      <c r="H1223" s="32">
        <v>0</v>
      </c>
      <c r="I1223" s="89" t="s">
        <v>2105</v>
      </c>
      <c r="J1223" s="32">
        <v>0</v>
      </c>
      <c r="K1223" s="89" t="s">
        <v>2105</v>
      </c>
      <c r="L1223" s="32">
        <v>0</v>
      </c>
      <c r="M1223" s="89" t="s">
        <v>2105</v>
      </c>
      <c r="N1223" s="32">
        <v>-6333</v>
      </c>
      <c r="O1223" s="34">
        <v>0</v>
      </c>
      <c r="P1223" s="34">
        <v>0</v>
      </c>
      <c r="Q1223" s="32">
        <v>3800</v>
      </c>
      <c r="R1223" s="99">
        <v>-0.6</v>
      </c>
      <c r="S1223" s="32">
        <v>79</v>
      </c>
      <c r="T1223" s="99" t="s">
        <v>3418</v>
      </c>
    </row>
    <row r="1224" spans="1:20" ht="15" customHeight="1">
      <c r="A1224" s="31">
        <v>1211</v>
      </c>
      <c r="B1224" s="99" t="s">
        <v>3855</v>
      </c>
      <c r="C1224" s="99" t="s">
        <v>3856</v>
      </c>
      <c r="D1224" s="99" t="s">
        <v>29</v>
      </c>
      <c r="E1224" s="99" t="s">
        <v>2108</v>
      </c>
      <c r="F1224" s="32">
        <v>0</v>
      </c>
      <c r="G1224" s="90" t="s">
        <v>2105</v>
      </c>
      <c r="H1224" s="32">
        <v>4547731551</v>
      </c>
      <c r="I1224" s="88">
        <v>-0.4</v>
      </c>
      <c r="J1224" s="32">
        <v>0</v>
      </c>
      <c r="K1224" s="89" t="s">
        <v>2105</v>
      </c>
      <c r="L1224" s="32">
        <v>-428246571</v>
      </c>
      <c r="M1224" s="88">
        <v>-1.02</v>
      </c>
      <c r="N1224" s="32">
        <v>29</v>
      </c>
      <c r="O1224" s="34">
        <v>0</v>
      </c>
      <c r="P1224" s="34">
        <v>0</v>
      </c>
      <c r="Q1224" s="32">
        <v>7000</v>
      </c>
      <c r="R1224" s="99">
        <v>244.2</v>
      </c>
      <c r="S1224" s="32">
        <v>4752</v>
      </c>
      <c r="T1224" s="99" t="s">
        <v>3418</v>
      </c>
    </row>
    <row r="1225" spans="1:20" ht="15" customHeight="1">
      <c r="A1225" s="31">
        <v>1212</v>
      </c>
      <c r="B1225" s="99" t="s">
        <v>925</v>
      </c>
      <c r="C1225" s="99" t="s">
        <v>926</v>
      </c>
      <c r="D1225" s="99" t="s">
        <v>29</v>
      </c>
      <c r="E1225" s="99" t="s">
        <v>2168</v>
      </c>
      <c r="F1225" s="32">
        <v>0</v>
      </c>
      <c r="G1225" s="90" t="s">
        <v>2105</v>
      </c>
      <c r="H1225" s="32">
        <v>0</v>
      </c>
      <c r="I1225" s="33" t="s">
        <v>2105</v>
      </c>
      <c r="J1225" s="32">
        <v>0</v>
      </c>
      <c r="K1225" s="33" t="s">
        <v>2105</v>
      </c>
      <c r="L1225" s="32">
        <v>0</v>
      </c>
      <c r="M1225" s="33" t="s">
        <v>2105</v>
      </c>
      <c r="N1225" s="32">
        <v>-1000</v>
      </c>
      <c r="O1225" s="34">
        <v>0</v>
      </c>
      <c r="P1225" s="34">
        <v>0</v>
      </c>
      <c r="Q1225" s="32">
        <v>1200</v>
      </c>
      <c r="R1225" s="99">
        <v>-1.2</v>
      </c>
      <c r="S1225" s="32">
        <v>1118</v>
      </c>
      <c r="T1225" s="99" t="s">
        <v>3418</v>
      </c>
    </row>
    <row r="1226" spans="1:20" ht="15" customHeight="1">
      <c r="A1226" s="31">
        <v>1213</v>
      </c>
      <c r="B1226" s="99" t="s">
        <v>2322</v>
      </c>
      <c r="C1226" s="99" t="s">
        <v>2323</v>
      </c>
      <c r="D1226" s="99" t="s">
        <v>29</v>
      </c>
      <c r="E1226" s="99" t="s">
        <v>2162</v>
      </c>
      <c r="F1226" s="32">
        <v>2452219195650</v>
      </c>
      <c r="G1226" s="90">
        <v>0.05</v>
      </c>
      <c r="H1226" s="32">
        <v>-81238394358</v>
      </c>
      <c r="I1226" s="89">
        <v>-1.44</v>
      </c>
      <c r="J1226" s="32">
        <v>11797516665598</v>
      </c>
      <c r="K1226" s="89">
        <v>0.16</v>
      </c>
      <c r="L1226" s="32">
        <v>146985456670</v>
      </c>
      <c r="M1226" s="89">
        <v>-0.65</v>
      </c>
      <c r="N1226" s="32">
        <v>1844</v>
      </c>
      <c r="O1226" s="34">
        <v>0.016</v>
      </c>
      <c r="P1226" s="34">
        <v>0.049</v>
      </c>
      <c r="Q1226" s="32">
        <v>28400</v>
      </c>
      <c r="R1226" s="99">
        <v>15.4</v>
      </c>
      <c r="S1226" s="32">
        <v>596418</v>
      </c>
      <c r="T1226" s="99" t="s">
        <v>2061</v>
      </c>
    </row>
    <row r="1227" spans="1:20" ht="15" customHeight="1">
      <c r="A1227" s="31">
        <v>1214</v>
      </c>
      <c r="B1227" s="99" t="s">
        <v>3857</v>
      </c>
      <c r="C1227" s="99" t="s">
        <v>3858</v>
      </c>
      <c r="D1227" s="99" t="s">
        <v>29</v>
      </c>
      <c r="E1227" s="99" t="s">
        <v>2143</v>
      </c>
      <c r="F1227" s="32">
        <v>0</v>
      </c>
      <c r="G1227" s="90" t="s">
        <v>2105</v>
      </c>
      <c r="H1227" s="32">
        <v>0</v>
      </c>
      <c r="I1227" s="33" t="s">
        <v>2105</v>
      </c>
      <c r="J1227" s="32">
        <v>0</v>
      </c>
      <c r="K1227" s="89" t="s">
        <v>2105</v>
      </c>
      <c r="L1227" s="32">
        <v>0</v>
      </c>
      <c r="M1227" s="88" t="s">
        <v>2105</v>
      </c>
      <c r="N1227" s="32" t="e">
        <v>#DIV/0!</v>
      </c>
      <c r="O1227" s="34">
        <v>0</v>
      </c>
      <c r="P1227" s="34">
        <v>0</v>
      </c>
      <c r="Q1227" s="32">
        <v>0</v>
      </c>
      <c r="R1227" s="99">
        <v>0</v>
      </c>
      <c r="S1227" s="32">
        <v>0</v>
      </c>
      <c r="T1227" s="99" t="s">
        <v>3418</v>
      </c>
    </row>
    <row r="1228" spans="1:20" ht="15" customHeight="1">
      <c r="A1228" s="31">
        <v>1215</v>
      </c>
      <c r="B1228" s="99" t="s">
        <v>2570</v>
      </c>
      <c r="C1228" s="99" t="s">
        <v>3062</v>
      </c>
      <c r="D1228" s="99" t="s">
        <v>29</v>
      </c>
      <c r="E1228" s="99" t="s">
        <v>2131</v>
      </c>
      <c r="F1228" s="32">
        <v>32154906082</v>
      </c>
      <c r="G1228" s="90">
        <v>0.02</v>
      </c>
      <c r="H1228" s="32">
        <v>2491745116</v>
      </c>
      <c r="I1228" s="33">
        <v>0</v>
      </c>
      <c r="J1228" s="32">
        <v>146850928423</v>
      </c>
      <c r="K1228" s="33">
        <v>0.03</v>
      </c>
      <c r="L1228" s="32">
        <v>14236408269</v>
      </c>
      <c r="M1228" s="33">
        <v>0.07</v>
      </c>
      <c r="N1228" s="32">
        <v>867</v>
      </c>
      <c r="O1228" s="34">
        <v>0.048</v>
      </c>
      <c r="P1228" s="34">
        <v>0.073</v>
      </c>
      <c r="Q1228" s="32">
        <v>8500</v>
      </c>
      <c r="R1228" s="99">
        <v>9.8</v>
      </c>
      <c r="S1228" s="32">
        <v>142</v>
      </c>
      <c r="T1228" s="99" t="s">
        <v>3418</v>
      </c>
    </row>
    <row r="1229" spans="1:20" ht="15" customHeight="1">
      <c r="A1229" s="31">
        <v>1216</v>
      </c>
      <c r="B1229" s="99" t="s">
        <v>3045</v>
      </c>
      <c r="C1229" s="99" t="s">
        <v>3324</v>
      </c>
      <c r="D1229" s="99" t="s">
        <v>29</v>
      </c>
      <c r="E1229" s="99" t="s">
        <v>2128</v>
      </c>
      <c r="F1229" s="32">
        <v>881176157291</v>
      </c>
      <c r="G1229" s="83">
        <v>0.03</v>
      </c>
      <c r="H1229" s="32">
        <v>23257738300</v>
      </c>
      <c r="I1229" s="33">
        <v>0.02</v>
      </c>
      <c r="J1229" s="32">
        <v>4573218481001</v>
      </c>
      <c r="K1229" s="87">
        <v>0.27</v>
      </c>
      <c r="L1229" s="32">
        <v>124232787397</v>
      </c>
      <c r="M1229" s="87">
        <v>0.56</v>
      </c>
      <c r="N1229" s="32">
        <v>4106</v>
      </c>
      <c r="O1229" s="34">
        <v>0.055</v>
      </c>
      <c r="P1229" s="34">
        <v>0.267</v>
      </c>
      <c r="Q1229" s="32">
        <v>19300</v>
      </c>
      <c r="R1229" s="99">
        <v>4.7</v>
      </c>
      <c r="S1229" s="32">
        <v>819</v>
      </c>
      <c r="T1229" s="99" t="s">
        <v>3418</v>
      </c>
    </row>
    <row r="1230" spans="1:20" ht="15" customHeight="1">
      <c r="A1230" s="31">
        <v>1217</v>
      </c>
      <c r="B1230" s="99" t="s">
        <v>3524</v>
      </c>
      <c r="C1230" s="99" t="s">
        <v>3525</v>
      </c>
      <c r="D1230" s="99" t="s">
        <v>29</v>
      </c>
      <c r="E1230" s="99" t="s">
        <v>2154</v>
      </c>
      <c r="F1230" s="32">
        <v>0</v>
      </c>
      <c r="G1230" s="90" t="s">
        <v>2105</v>
      </c>
      <c r="H1230" s="32">
        <v>0</v>
      </c>
      <c r="I1230" s="33" t="s">
        <v>2105</v>
      </c>
      <c r="J1230" s="32">
        <v>0</v>
      </c>
      <c r="K1230" s="33" t="s">
        <v>2105</v>
      </c>
      <c r="L1230" s="32">
        <v>0</v>
      </c>
      <c r="M1230" s="33" t="s">
        <v>2105</v>
      </c>
      <c r="N1230" s="32">
        <v>5962</v>
      </c>
      <c r="O1230" s="34">
        <v>0</v>
      </c>
      <c r="P1230" s="34">
        <v>0</v>
      </c>
      <c r="Q1230" s="32">
        <v>15500</v>
      </c>
      <c r="R1230" s="99">
        <v>2.6</v>
      </c>
      <c r="S1230" s="32">
        <v>5</v>
      </c>
      <c r="T1230" s="99" t="s">
        <v>3418</v>
      </c>
    </row>
    <row r="1231" spans="1:20" ht="15" customHeight="1">
      <c r="A1231" s="31">
        <v>1218</v>
      </c>
      <c r="B1231" s="99" t="s">
        <v>3033</v>
      </c>
      <c r="C1231" s="99" t="s">
        <v>3034</v>
      </c>
      <c r="D1231" s="99" t="s">
        <v>29</v>
      </c>
      <c r="E1231" s="99" t="s">
        <v>2353</v>
      </c>
      <c r="F1231" s="32">
        <v>0</v>
      </c>
      <c r="G1231" s="90" t="s">
        <v>2105</v>
      </c>
      <c r="H1231" s="32">
        <v>0</v>
      </c>
      <c r="I1231" s="33" t="s">
        <v>2105</v>
      </c>
      <c r="J1231" s="32">
        <v>0</v>
      </c>
      <c r="K1231" s="89" t="s">
        <v>2105</v>
      </c>
      <c r="L1231" s="32">
        <v>0</v>
      </c>
      <c r="M1231" s="89" t="s">
        <v>2105</v>
      </c>
      <c r="N1231" s="32">
        <v>46</v>
      </c>
      <c r="O1231" s="34">
        <v>0</v>
      </c>
      <c r="P1231" s="34">
        <v>0</v>
      </c>
      <c r="Q1231" s="32">
        <v>7900</v>
      </c>
      <c r="R1231" s="99">
        <v>170</v>
      </c>
      <c r="S1231" s="32">
        <v>0</v>
      </c>
      <c r="T1231" s="99" t="s">
        <v>3418</v>
      </c>
    </row>
    <row r="1232" spans="1:20" ht="15" customHeight="1">
      <c r="A1232" s="31">
        <v>1219</v>
      </c>
      <c r="B1232" s="99" t="s">
        <v>3774</v>
      </c>
      <c r="C1232" s="99" t="s">
        <v>3775</v>
      </c>
      <c r="D1232" s="99" t="s">
        <v>29</v>
      </c>
      <c r="E1232" s="99" t="s">
        <v>2353</v>
      </c>
      <c r="F1232" s="32">
        <v>0</v>
      </c>
      <c r="G1232" s="90" t="s">
        <v>2105</v>
      </c>
      <c r="H1232" s="32">
        <v>0</v>
      </c>
      <c r="I1232" s="33" t="s">
        <v>2105</v>
      </c>
      <c r="J1232" s="32">
        <v>0</v>
      </c>
      <c r="K1232" s="33" t="s">
        <v>2105</v>
      </c>
      <c r="L1232" s="32">
        <v>0</v>
      </c>
      <c r="M1232" s="33" t="s">
        <v>2105</v>
      </c>
      <c r="N1232" s="32" t="e">
        <v>#DIV/0!</v>
      </c>
      <c r="O1232" s="34">
        <v>0</v>
      </c>
      <c r="P1232" s="34">
        <v>0</v>
      </c>
      <c r="Q1232" s="32">
        <v>16900</v>
      </c>
      <c r="R1232" s="99">
        <v>0</v>
      </c>
      <c r="S1232" s="32">
        <v>0</v>
      </c>
      <c r="T1232" s="99" t="s">
        <v>3418</v>
      </c>
    </row>
    <row r="1233" spans="1:20" ht="15" customHeight="1">
      <c r="A1233" s="31">
        <v>1220</v>
      </c>
      <c r="B1233" s="99" t="s">
        <v>939</v>
      </c>
      <c r="C1233" s="99" t="s">
        <v>3730</v>
      </c>
      <c r="D1233" s="99" t="s">
        <v>29</v>
      </c>
      <c r="E1233" s="99" t="s">
        <v>2113</v>
      </c>
      <c r="F1233" s="32">
        <v>6876144551</v>
      </c>
      <c r="G1233" s="90">
        <v>0.42</v>
      </c>
      <c r="H1233" s="32">
        <v>-6115921711</v>
      </c>
      <c r="I1233" s="89">
        <v>-43</v>
      </c>
      <c r="J1233" s="32">
        <v>48159319501</v>
      </c>
      <c r="K1233" s="89">
        <v>-0.7</v>
      </c>
      <c r="L1233" s="32">
        <v>-90747028385</v>
      </c>
      <c r="M1233" s="89">
        <v>-1.47</v>
      </c>
      <c r="N1233" s="32" t="e">
        <v>#DIV/0!</v>
      </c>
      <c r="O1233" s="34">
        <v>-0.092</v>
      </c>
      <c r="P1233" s="34">
        <v>-0.416</v>
      </c>
      <c r="Q1233" s="32">
        <v>0</v>
      </c>
      <c r="R1233" s="99">
        <v>0</v>
      </c>
      <c r="S1233" s="32">
        <v>0</v>
      </c>
      <c r="T1233" s="99" t="s">
        <v>3418</v>
      </c>
    </row>
    <row r="1234" spans="1:20" ht="15" customHeight="1">
      <c r="A1234" s="31">
        <v>1221</v>
      </c>
      <c r="B1234" s="99" t="s">
        <v>2593</v>
      </c>
      <c r="C1234" s="99" t="s">
        <v>2594</v>
      </c>
      <c r="D1234" s="99" t="s">
        <v>29</v>
      </c>
      <c r="E1234" s="99" t="s">
        <v>2194</v>
      </c>
      <c r="F1234" s="32">
        <v>6036847511967</v>
      </c>
      <c r="G1234" s="90">
        <v>-0.02</v>
      </c>
      <c r="H1234" s="32">
        <v>1387809029327</v>
      </c>
      <c r="I1234" s="89">
        <v>0.17</v>
      </c>
      <c r="J1234" s="32">
        <v>26828637236740</v>
      </c>
      <c r="K1234" s="88">
        <v>-0.07</v>
      </c>
      <c r="L1234" s="32">
        <v>5735674187906</v>
      </c>
      <c r="M1234" s="83">
        <v>-0.01</v>
      </c>
      <c r="N1234" s="32">
        <v>8011</v>
      </c>
      <c r="O1234" s="34">
        <v>0.175</v>
      </c>
      <c r="P1234" s="34">
        <v>0.263</v>
      </c>
      <c r="Q1234" s="32">
        <v>72900</v>
      </c>
      <c r="R1234" s="99">
        <v>9.1</v>
      </c>
      <c r="S1234" s="32">
        <v>55296</v>
      </c>
      <c r="T1234" s="99" t="s">
        <v>2061</v>
      </c>
    </row>
    <row r="1235" spans="1:20" ht="15" customHeight="1">
      <c r="A1235" s="31">
        <v>1222</v>
      </c>
      <c r="B1235" s="99" t="s">
        <v>759</v>
      </c>
      <c r="C1235" s="99" t="s">
        <v>3919</v>
      </c>
      <c r="D1235" s="99" t="s">
        <v>29</v>
      </c>
      <c r="E1235" s="99" t="s">
        <v>2121</v>
      </c>
      <c r="F1235" s="32">
        <v>0</v>
      </c>
      <c r="G1235" s="83" t="s">
        <v>2105</v>
      </c>
      <c r="H1235" s="32">
        <v>0</v>
      </c>
      <c r="I1235" s="88" t="s">
        <v>2105</v>
      </c>
      <c r="J1235" s="32">
        <v>0</v>
      </c>
      <c r="K1235" s="88" t="s">
        <v>2105</v>
      </c>
      <c r="L1235" s="32">
        <v>0</v>
      </c>
      <c r="M1235" s="89" t="s">
        <v>2105</v>
      </c>
      <c r="N1235" s="32">
        <v>-1786</v>
      </c>
      <c r="O1235" s="34">
        <v>0</v>
      </c>
      <c r="P1235" s="34">
        <v>0</v>
      </c>
      <c r="Q1235" s="32">
        <v>10000</v>
      </c>
      <c r="R1235" s="99">
        <v>-5.6</v>
      </c>
      <c r="S1235" s="32">
        <v>0</v>
      </c>
      <c r="T1235" s="99" t="s">
        <v>3418</v>
      </c>
    </row>
    <row r="1236" spans="1:20" ht="15" customHeight="1">
      <c r="A1236" s="31">
        <v>1223</v>
      </c>
      <c r="B1236" s="99" t="s">
        <v>3656</v>
      </c>
      <c r="C1236" s="99" t="s">
        <v>3657</v>
      </c>
      <c r="D1236" s="99" t="s">
        <v>29</v>
      </c>
      <c r="E1236" s="99" t="s">
        <v>2203</v>
      </c>
      <c r="F1236" s="32">
        <v>734298175953</v>
      </c>
      <c r="G1236" s="88">
        <v>0.09</v>
      </c>
      <c r="H1236" s="32">
        <v>101489161937</v>
      </c>
      <c r="I1236" s="33">
        <v>0.18</v>
      </c>
      <c r="J1236" s="32">
        <v>3192652913932</v>
      </c>
      <c r="K1236" s="33">
        <v>0.07</v>
      </c>
      <c r="L1236" s="32">
        <v>362351536968</v>
      </c>
      <c r="M1236" s="33">
        <v>0.02</v>
      </c>
      <c r="N1236" s="32">
        <v>3295</v>
      </c>
      <c r="O1236" s="34">
        <v>0.144</v>
      </c>
      <c r="P1236" s="34">
        <v>0.162</v>
      </c>
      <c r="Q1236" s="32">
        <v>40200</v>
      </c>
      <c r="R1236" s="99">
        <v>12.2</v>
      </c>
      <c r="S1236" s="32">
        <v>27955</v>
      </c>
      <c r="T1236" s="99" t="s">
        <v>3930</v>
      </c>
    </row>
    <row r="1237" spans="1:20" ht="15" customHeight="1">
      <c r="A1237" s="31">
        <v>1224</v>
      </c>
      <c r="B1237" s="99" t="s">
        <v>3063</v>
      </c>
      <c r="C1237" s="99" t="s">
        <v>3064</v>
      </c>
      <c r="D1237" s="99" t="s">
        <v>29</v>
      </c>
      <c r="E1237" s="99" t="s">
        <v>2353</v>
      </c>
      <c r="F1237" s="32">
        <v>0</v>
      </c>
      <c r="G1237" s="88" t="s">
        <v>2105</v>
      </c>
      <c r="H1237" s="32">
        <v>0</v>
      </c>
      <c r="I1237" s="33" t="s">
        <v>2105</v>
      </c>
      <c r="J1237" s="32">
        <v>0</v>
      </c>
      <c r="K1237" s="33" t="s">
        <v>2105</v>
      </c>
      <c r="L1237" s="32">
        <v>0</v>
      </c>
      <c r="M1237" s="33" t="s">
        <v>2105</v>
      </c>
      <c r="N1237" s="32">
        <v>608</v>
      </c>
      <c r="O1237" s="34">
        <v>0</v>
      </c>
      <c r="P1237" s="34">
        <v>0</v>
      </c>
      <c r="Q1237" s="32">
        <v>9000</v>
      </c>
      <c r="R1237" s="99">
        <v>14.8</v>
      </c>
      <c r="S1237" s="32">
        <v>0</v>
      </c>
      <c r="T1237" s="99" t="s">
        <v>3418</v>
      </c>
    </row>
    <row r="1238" spans="1:20" ht="15" customHeight="1">
      <c r="A1238" s="31">
        <v>1225</v>
      </c>
      <c r="B1238" s="99" t="s">
        <v>947</v>
      </c>
      <c r="C1238" s="99" t="s">
        <v>948</v>
      </c>
      <c r="D1238" s="99" t="s">
        <v>29</v>
      </c>
      <c r="E1238" s="99" t="s">
        <v>2143</v>
      </c>
      <c r="F1238" s="32">
        <v>163661208036</v>
      </c>
      <c r="G1238" s="90">
        <v>-0.48</v>
      </c>
      <c r="H1238" s="32">
        <v>-20656541842</v>
      </c>
      <c r="I1238" s="88">
        <v>-7.12</v>
      </c>
      <c r="J1238" s="32">
        <v>1134552300655</v>
      </c>
      <c r="K1238" s="89">
        <v>0.01</v>
      </c>
      <c r="L1238" s="32">
        <v>-14352717949</v>
      </c>
      <c r="M1238" s="124">
        <v>-1.2</v>
      </c>
      <c r="N1238" s="32">
        <v>-260</v>
      </c>
      <c r="O1238" s="34">
        <v>-0.011</v>
      </c>
      <c r="P1238" s="34">
        <v>-0.021</v>
      </c>
      <c r="Q1238" s="32">
        <v>12000</v>
      </c>
      <c r="R1238" s="99">
        <v>-46.1</v>
      </c>
      <c r="S1238" s="32">
        <v>179</v>
      </c>
      <c r="T1238" s="99" t="s">
        <v>3418</v>
      </c>
    </row>
    <row r="1239" spans="1:20" ht="15" customHeight="1">
      <c r="A1239" s="31">
        <v>1226</v>
      </c>
      <c r="B1239" s="99" t="s">
        <v>951</v>
      </c>
      <c r="C1239" s="99" t="s">
        <v>952</v>
      </c>
      <c r="D1239" s="99" t="s">
        <v>29</v>
      </c>
      <c r="E1239" s="99" t="s">
        <v>2113</v>
      </c>
      <c r="F1239" s="32">
        <v>0</v>
      </c>
      <c r="G1239" s="90" t="s">
        <v>2105</v>
      </c>
      <c r="H1239" s="32">
        <v>0</v>
      </c>
      <c r="I1239" s="89" t="s">
        <v>2105</v>
      </c>
      <c r="J1239" s="32">
        <v>0</v>
      </c>
      <c r="K1239" s="87" t="s">
        <v>2105</v>
      </c>
      <c r="L1239" s="32">
        <v>0</v>
      </c>
      <c r="M1239" s="124" t="s">
        <v>2105</v>
      </c>
      <c r="N1239" s="32">
        <v>-3737</v>
      </c>
      <c r="O1239" s="34">
        <v>0</v>
      </c>
      <c r="P1239" s="34">
        <v>0</v>
      </c>
      <c r="Q1239" s="32">
        <v>7100</v>
      </c>
      <c r="R1239" s="99">
        <v>-1.9</v>
      </c>
      <c r="S1239" s="32">
        <v>53</v>
      </c>
      <c r="T1239" s="99" t="s">
        <v>3418</v>
      </c>
    </row>
    <row r="1240" spans="1:20" ht="15" customHeight="1">
      <c r="A1240" s="31">
        <v>1227</v>
      </c>
      <c r="B1240" s="99" t="s">
        <v>953</v>
      </c>
      <c r="C1240" s="99" t="s">
        <v>954</v>
      </c>
      <c r="D1240" s="99" t="s">
        <v>29</v>
      </c>
      <c r="E1240" s="99" t="s">
        <v>2214</v>
      </c>
      <c r="F1240" s="32">
        <v>0</v>
      </c>
      <c r="G1240" s="90" t="s">
        <v>2105</v>
      </c>
      <c r="H1240" s="32">
        <v>0</v>
      </c>
      <c r="I1240" s="83" t="s">
        <v>2105</v>
      </c>
      <c r="J1240" s="32">
        <v>0</v>
      </c>
      <c r="K1240" s="89" t="s">
        <v>2105</v>
      </c>
      <c r="L1240" s="32">
        <v>0</v>
      </c>
      <c r="M1240" s="89" t="s">
        <v>2105</v>
      </c>
      <c r="N1240" s="32">
        <v>8000</v>
      </c>
      <c r="O1240" s="34">
        <v>0</v>
      </c>
      <c r="P1240" s="34">
        <v>0</v>
      </c>
      <c r="Q1240" s="32">
        <v>1600</v>
      </c>
      <c r="R1240" s="99">
        <v>0.2</v>
      </c>
      <c r="S1240" s="32">
        <v>0</v>
      </c>
      <c r="T1240" s="99" t="s">
        <v>3418</v>
      </c>
    </row>
    <row r="1241" spans="1:20" ht="15" customHeight="1">
      <c r="A1241" s="31">
        <v>1228</v>
      </c>
      <c r="B1241" s="99" t="s">
        <v>2581</v>
      </c>
      <c r="C1241" s="99" t="s">
        <v>2582</v>
      </c>
      <c r="D1241" s="99" t="s">
        <v>29</v>
      </c>
      <c r="E1241" s="99" t="s">
        <v>2113</v>
      </c>
      <c r="F1241" s="32">
        <v>725426201</v>
      </c>
      <c r="G1241" s="90" t="s">
        <v>2105</v>
      </c>
      <c r="H1241" s="32">
        <v>-148211022</v>
      </c>
      <c r="I1241" s="89" t="s">
        <v>2105</v>
      </c>
      <c r="J1241" s="32">
        <v>1371437809</v>
      </c>
      <c r="K1241" s="88">
        <v>0.45</v>
      </c>
      <c r="L1241" s="32">
        <v>805932156</v>
      </c>
      <c r="M1241" s="89">
        <v>19.87</v>
      </c>
      <c r="N1241" s="32">
        <v>-4</v>
      </c>
      <c r="O1241" s="34">
        <v>0</v>
      </c>
      <c r="P1241" s="34">
        <v>0</v>
      </c>
      <c r="Q1241" s="32">
        <v>10000</v>
      </c>
      <c r="R1241" s="99">
        <v>-2535.3</v>
      </c>
      <c r="S1241" s="32">
        <v>0</v>
      </c>
      <c r="T1241" s="99" t="s">
        <v>3418</v>
      </c>
    </row>
    <row r="1242" spans="1:20" ht="15" customHeight="1">
      <c r="A1242" s="31">
        <v>1229</v>
      </c>
      <c r="B1242" s="99" t="s">
        <v>3745</v>
      </c>
      <c r="C1242" s="99" t="s">
        <v>3746</v>
      </c>
      <c r="D1242" s="99" t="s">
        <v>29</v>
      </c>
      <c r="E1242" s="99" t="s">
        <v>3050</v>
      </c>
      <c r="F1242" s="32">
        <v>0</v>
      </c>
      <c r="G1242" s="83" t="s">
        <v>2105</v>
      </c>
      <c r="H1242" s="32">
        <v>0</v>
      </c>
      <c r="I1242" s="33" t="s">
        <v>2105</v>
      </c>
      <c r="J1242" s="32">
        <v>0</v>
      </c>
      <c r="K1242" s="88" t="s">
        <v>2105</v>
      </c>
      <c r="L1242" s="32">
        <v>0</v>
      </c>
      <c r="M1242" s="89" t="s">
        <v>2105</v>
      </c>
      <c r="N1242" s="32" t="e">
        <v>#DIV/0!</v>
      </c>
      <c r="O1242" s="34">
        <v>0</v>
      </c>
      <c r="P1242" s="34">
        <v>0</v>
      </c>
      <c r="Q1242" s="32">
        <v>0</v>
      </c>
      <c r="R1242" s="99">
        <v>0</v>
      </c>
      <c r="S1242" s="32">
        <v>0</v>
      </c>
      <c r="T1242" s="99" t="s">
        <v>3418</v>
      </c>
    </row>
    <row r="1243" spans="1:20" ht="15" customHeight="1">
      <c r="A1243" s="31">
        <v>1230</v>
      </c>
      <c r="B1243" s="99" t="s">
        <v>3348</v>
      </c>
      <c r="C1243" s="99" t="s">
        <v>3349</v>
      </c>
      <c r="D1243" s="99" t="s">
        <v>29</v>
      </c>
      <c r="E1243" s="99" t="s">
        <v>2842</v>
      </c>
      <c r="F1243" s="32">
        <v>0</v>
      </c>
      <c r="G1243" s="89" t="s">
        <v>2105</v>
      </c>
      <c r="H1243" s="32">
        <v>0</v>
      </c>
      <c r="I1243" s="33" t="s">
        <v>2105</v>
      </c>
      <c r="J1243" s="32">
        <v>0</v>
      </c>
      <c r="K1243" s="83" t="s">
        <v>2105</v>
      </c>
      <c r="L1243" s="32">
        <v>0</v>
      </c>
      <c r="M1243" s="88" t="s">
        <v>2105</v>
      </c>
      <c r="N1243" s="32">
        <v>3032</v>
      </c>
      <c r="O1243" s="34">
        <v>0</v>
      </c>
      <c r="P1243" s="34">
        <v>0</v>
      </c>
      <c r="Q1243" s="32">
        <v>28200</v>
      </c>
      <c r="R1243" s="99">
        <v>9.3</v>
      </c>
      <c r="S1243" s="32">
        <v>2089</v>
      </c>
      <c r="T1243" s="99" t="s">
        <v>3418</v>
      </c>
    </row>
    <row r="1244" spans="1:20" ht="15" customHeight="1">
      <c r="A1244" s="31">
        <v>1231</v>
      </c>
      <c r="B1244" s="99" t="s">
        <v>1896</v>
      </c>
      <c r="C1244" s="99" t="s">
        <v>2843</v>
      </c>
      <c r="D1244" s="99" t="s">
        <v>29</v>
      </c>
      <c r="E1244" s="99" t="s">
        <v>3491</v>
      </c>
      <c r="F1244" s="32">
        <v>0</v>
      </c>
      <c r="G1244" s="90" t="s">
        <v>2105</v>
      </c>
      <c r="H1244" s="32">
        <v>0</v>
      </c>
      <c r="I1244" s="83" t="s">
        <v>2105</v>
      </c>
      <c r="J1244" s="32">
        <v>0</v>
      </c>
      <c r="K1244" s="83" t="s">
        <v>2105</v>
      </c>
      <c r="L1244" s="32">
        <v>0</v>
      </c>
      <c r="M1244" s="87" t="s">
        <v>2105</v>
      </c>
      <c r="N1244" s="32">
        <v>500</v>
      </c>
      <c r="O1244" s="34">
        <v>0</v>
      </c>
      <c r="P1244" s="34">
        <v>0</v>
      </c>
      <c r="Q1244" s="32">
        <v>4100</v>
      </c>
      <c r="R1244" s="99">
        <v>8.2</v>
      </c>
      <c r="S1244" s="32">
        <v>14622</v>
      </c>
      <c r="T1244" s="99" t="s">
        <v>3418</v>
      </c>
    </row>
    <row r="1245" spans="1:20" ht="15" customHeight="1">
      <c r="A1245" s="31">
        <v>1232</v>
      </c>
      <c r="B1245" s="99" t="s">
        <v>2450</v>
      </c>
      <c r="C1245" s="99" t="s">
        <v>2451</v>
      </c>
      <c r="D1245" s="99" t="s">
        <v>29</v>
      </c>
      <c r="E1245" s="99" t="s">
        <v>2128</v>
      </c>
      <c r="F1245" s="32">
        <v>0</v>
      </c>
      <c r="G1245" s="90" t="s">
        <v>2105</v>
      </c>
      <c r="H1245" s="32">
        <v>0</v>
      </c>
      <c r="I1245" s="83" t="s">
        <v>2105</v>
      </c>
      <c r="J1245" s="32">
        <v>0</v>
      </c>
      <c r="K1245" s="89" t="s">
        <v>2105</v>
      </c>
      <c r="L1245" s="32">
        <v>0</v>
      </c>
      <c r="M1245" s="88" t="s">
        <v>2105</v>
      </c>
      <c r="N1245" s="32">
        <v>3897</v>
      </c>
      <c r="O1245" s="34">
        <v>0</v>
      </c>
      <c r="P1245" s="34">
        <v>0</v>
      </c>
      <c r="Q1245" s="32">
        <v>26500</v>
      </c>
      <c r="R1245" s="99">
        <v>6.8</v>
      </c>
      <c r="S1245" s="32">
        <v>902</v>
      </c>
      <c r="T1245" s="99" t="s">
        <v>3418</v>
      </c>
    </row>
    <row r="1246" spans="1:20" ht="15" customHeight="1">
      <c r="A1246" s="31">
        <v>1233</v>
      </c>
      <c r="B1246" s="99" t="s">
        <v>3859</v>
      </c>
      <c r="C1246" s="99" t="s">
        <v>3860</v>
      </c>
      <c r="D1246" s="99" t="s">
        <v>29</v>
      </c>
      <c r="E1246" s="99" t="s">
        <v>2108</v>
      </c>
      <c r="F1246" s="32">
        <v>2266776053</v>
      </c>
      <c r="G1246" s="83">
        <v>-0.72</v>
      </c>
      <c r="H1246" s="32">
        <v>-4429477356</v>
      </c>
      <c r="I1246" s="88">
        <v>-0.58</v>
      </c>
      <c r="J1246" s="32">
        <v>26180506309</v>
      </c>
      <c r="K1246" s="89">
        <v>0.61</v>
      </c>
      <c r="L1246" s="32">
        <v>-17301050633</v>
      </c>
      <c r="M1246" s="89">
        <v>-1.41</v>
      </c>
      <c r="N1246" s="32">
        <v>-844</v>
      </c>
      <c r="O1246" s="34">
        <v>-0.073</v>
      </c>
      <c r="P1246" s="34">
        <v>-0.081</v>
      </c>
      <c r="Q1246" s="32">
        <v>8100</v>
      </c>
      <c r="R1246" s="99">
        <v>-9.6</v>
      </c>
      <c r="S1246" s="32">
        <v>3079</v>
      </c>
      <c r="T1246" s="99" t="s">
        <v>3418</v>
      </c>
    </row>
    <row r="1247" spans="1:20" ht="15" customHeight="1">
      <c r="A1247" s="31">
        <v>1234</v>
      </c>
      <c r="B1247" s="99" t="s">
        <v>2349</v>
      </c>
      <c r="C1247" s="99" t="s">
        <v>2350</v>
      </c>
      <c r="D1247" s="99" t="s">
        <v>29</v>
      </c>
      <c r="E1247" s="99" t="s">
        <v>2127</v>
      </c>
      <c r="F1247" s="32">
        <v>20313433072</v>
      </c>
      <c r="G1247" s="89">
        <v>0.12</v>
      </c>
      <c r="H1247" s="32">
        <v>10382749976</v>
      </c>
      <c r="I1247" s="123">
        <v>0.25</v>
      </c>
      <c r="J1247" s="32">
        <v>84485795469</v>
      </c>
      <c r="K1247" s="87">
        <v>0.14</v>
      </c>
      <c r="L1247" s="32">
        <v>50697380979</v>
      </c>
      <c r="M1247" s="88">
        <v>0.16</v>
      </c>
      <c r="N1247" s="32">
        <v>3808</v>
      </c>
      <c r="O1247" s="86">
        <v>0.052</v>
      </c>
      <c r="P1247" s="86">
        <v>0.203</v>
      </c>
      <c r="Q1247" s="32">
        <v>37700</v>
      </c>
      <c r="R1247" s="99">
        <v>9.9</v>
      </c>
      <c r="S1247" s="32">
        <v>174</v>
      </c>
      <c r="T1247" s="99" t="s">
        <v>3418</v>
      </c>
    </row>
    <row r="1248" spans="1:20" ht="15" customHeight="1">
      <c r="A1248" s="31">
        <v>1235</v>
      </c>
      <c r="B1248" s="99" t="s">
        <v>959</v>
      </c>
      <c r="C1248" s="99" t="s">
        <v>960</v>
      </c>
      <c r="D1248" s="99" t="s">
        <v>29</v>
      </c>
      <c r="E1248" s="99" t="s">
        <v>3491</v>
      </c>
      <c r="F1248" s="32">
        <v>0</v>
      </c>
      <c r="G1248" s="90" t="s">
        <v>2105</v>
      </c>
      <c r="H1248" s="32">
        <v>0</v>
      </c>
      <c r="I1248" s="87" t="s">
        <v>2105</v>
      </c>
      <c r="J1248" s="32">
        <v>0</v>
      </c>
      <c r="K1248" s="88" t="s">
        <v>2105</v>
      </c>
      <c r="L1248" s="32">
        <v>0</v>
      </c>
      <c r="M1248" s="89" t="s">
        <v>2105</v>
      </c>
      <c r="N1248" s="32">
        <v>2375</v>
      </c>
      <c r="O1248" s="34">
        <v>0</v>
      </c>
      <c r="P1248" s="34">
        <v>0</v>
      </c>
      <c r="Q1248" s="32">
        <v>11400</v>
      </c>
      <c r="R1248" s="99">
        <v>4.8</v>
      </c>
      <c r="S1248" s="32">
        <v>111</v>
      </c>
      <c r="T1248" s="99" t="s">
        <v>3418</v>
      </c>
    </row>
    <row r="1249" spans="1:20" ht="15" customHeight="1">
      <c r="A1249" s="31">
        <v>1236</v>
      </c>
      <c r="B1249" s="99" t="s">
        <v>2961</v>
      </c>
      <c r="C1249" s="99" t="s">
        <v>2962</v>
      </c>
      <c r="D1249" s="99" t="s">
        <v>29</v>
      </c>
      <c r="E1249" s="99" t="s">
        <v>2170</v>
      </c>
      <c r="F1249" s="32">
        <v>270576853884</v>
      </c>
      <c r="G1249" s="90">
        <v>0.1</v>
      </c>
      <c r="H1249" s="32">
        <v>290788765</v>
      </c>
      <c r="I1249" s="126">
        <v>500.1</v>
      </c>
      <c r="J1249" s="32">
        <v>1357806489713</v>
      </c>
      <c r="K1249" s="89">
        <v>0.03</v>
      </c>
      <c r="L1249" s="32">
        <v>-18599983661</v>
      </c>
      <c r="M1249" s="83">
        <v>-1.3</v>
      </c>
      <c r="N1249" s="32">
        <v>-126</v>
      </c>
      <c r="O1249" s="34">
        <v>-0.007</v>
      </c>
      <c r="P1249" s="34">
        <v>-0.012</v>
      </c>
      <c r="Q1249" s="32">
        <v>15000</v>
      </c>
      <c r="R1249" s="99">
        <v>-119.5</v>
      </c>
      <c r="S1249" s="32">
        <v>0</v>
      </c>
      <c r="T1249" s="99" t="s">
        <v>3418</v>
      </c>
    </row>
    <row r="1250" spans="1:20" ht="15" customHeight="1">
      <c r="A1250" s="31">
        <v>1237</v>
      </c>
      <c r="B1250" s="99" t="s">
        <v>3065</v>
      </c>
      <c r="C1250" s="99" t="s">
        <v>3066</v>
      </c>
      <c r="D1250" s="99" t="s">
        <v>29</v>
      </c>
      <c r="E1250" s="99" t="s">
        <v>2140</v>
      </c>
      <c r="F1250" s="32">
        <v>236017148159</v>
      </c>
      <c r="G1250" s="90">
        <v>-0.45</v>
      </c>
      <c r="H1250" s="32">
        <v>4476044473</v>
      </c>
      <c r="I1250" s="83">
        <v>-0.8</v>
      </c>
      <c r="J1250" s="32">
        <v>999667820401</v>
      </c>
      <c r="K1250" s="87">
        <v>-0.23</v>
      </c>
      <c r="L1250" s="32">
        <v>23768698111</v>
      </c>
      <c r="M1250" s="87">
        <v>-0.19</v>
      </c>
      <c r="N1250" s="32">
        <v>943</v>
      </c>
      <c r="O1250" s="34">
        <v>0.015</v>
      </c>
      <c r="P1250" s="34">
        <v>0.019</v>
      </c>
      <c r="Q1250" s="32">
        <v>26500</v>
      </c>
      <c r="R1250" s="99">
        <v>28.1</v>
      </c>
      <c r="S1250" s="32">
        <v>863</v>
      </c>
      <c r="T1250" s="99" t="s">
        <v>3418</v>
      </c>
    </row>
    <row r="1251" spans="1:20" ht="15" customHeight="1">
      <c r="A1251" s="31">
        <v>1238</v>
      </c>
      <c r="B1251" s="99" t="s">
        <v>2589</v>
      </c>
      <c r="C1251" s="99" t="s">
        <v>2590</v>
      </c>
      <c r="D1251" s="99" t="s">
        <v>29</v>
      </c>
      <c r="E1251" s="99" t="s">
        <v>2353</v>
      </c>
      <c r="F1251" s="32">
        <v>0</v>
      </c>
      <c r="G1251" s="90" t="s">
        <v>2105</v>
      </c>
      <c r="H1251" s="32">
        <v>0</v>
      </c>
      <c r="I1251" s="33" t="s">
        <v>2105</v>
      </c>
      <c r="J1251" s="32">
        <v>0</v>
      </c>
      <c r="K1251" s="88" t="s">
        <v>2105</v>
      </c>
      <c r="L1251" s="32">
        <v>0</v>
      </c>
      <c r="M1251" s="89" t="s">
        <v>2105</v>
      </c>
      <c r="N1251" s="32">
        <v>2659</v>
      </c>
      <c r="O1251" s="34">
        <v>0</v>
      </c>
      <c r="P1251" s="34">
        <v>0</v>
      </c>
      <c r="Q1251" s="32">
        <v>10900</v>
      </c>
      <c r="R1251" s="99">
        <v>4.1</v>
      </c>
      <c r="S1251" s="32">
        <v>26</v>
      </c>
      <c r="T1251" s="99" t="s">
        <v>3418</v>
      </c>
    </row>
    <row r="1252" spans="1:20" ht="15" customHeight="1">
      <c r="A1252" s="31">
        <v>1239</v>
      </c>
      <c r="B1252" s="99" t="s">
        <v>2229</v>
      </c>
      <c r="C1252" s="99" t="s">
        <v>2230</v>
      </c>
      <c r="D1252" s="99" t="s">
        <v>29</v>
      </c>
      <c r="E1252" s="99" t="s">
        <v>2165</v>
      </c>
      <c r="F1252" s="32">
        <v>0</v>
      </c>
      <c r="G1252" s="90" t="s">
        <v>2105</v>
      </c>
      <c r="H1252" s="32">
        <v>0</v>
      </c>
      <c r="I1252" s="83" t="s">
        <v>2105</v>
      </c>
      <c r="J1252" s="32">
        <v>0</v>
      </c>
      <c r="K1252" s="83" t="s">
        <v>2105</v>
      </c>
      <c r="L1252" s="32">
        <v>0</v>
      </c>
      <c r="M1252" s="83" t="s">
        <v>2105</v>
      </c>
      <c r="N1252" s="32">
        <v>-5080</v>
      </c>
      <c r="O1252" s="34">
        <v>0</v>
      </c>
      <c r="P1252" s="34">
        <v>0</v>
      </c>
      <c r="Q1252" s="32">
        <v>12700</v>
      </c>
      <c r="R1252" s="99">
        <v>-2.5</v>
      </c>
      <c r="S1252" s="32">
        <v>1082</v>
      </c>
      <c r="T1252" s="99" t="s">
        <v>3418</v>
      </c>
    </row>
    <row r="1253" spans="1:20" ht="15" customHeight="1">
      <c r="A1253" s="31">
        <v>1240</v>
      </c>
      <c r="B1253" s="99" t="s">
        <v>3475</v>
      </c>
      <c r="C1253" s="99" t="s">
        <v>3476</v>
      </c>
      <c r="D1253" s="99" t="s">
        <v>29</v>
      </c>
      <c r="E1253" s="99" t="s">
        <v>2232</v>
      </c>
      <c r="F1253" s="32">
        <v>1600184539759</v>
      </c>
      <c r="G1253" s="90">
        <v>0.72</v>
      </c>
      <c r="H1253" s="32">
        <v>-168315943741</v>
      </c>
      <c r="I1253" s="89">
        <v>-1.69</v>
      </c>
      <c r="J1253" s="32">
        <v>5453319472698</v>
      </c>
      <c r="K1253" s="89">
        <v>-0.64</v>
      </c>
      <c r="L1253" s="32">
        <v>-646200515521</v>
      </c>
      <c r="M1253" s="89">
        <v>-1.48</v>
      </c>
      <c r="N1253" s="32">
        <v>-1651</v>
      </c>
      <c r="O1253" s="34">
        <v>-0.042</v>
      </c>
      <c r="P1253" s="34">
        <v>-0.096</v>
      </c>
      <c r="Q1253" s="32">
        <v>36000</v>
      </c>
      <c r="R1253" s="99">
        <v>-21.8</v>
      </c>
      <c r="S1253" s="32">
        <v>1764</v>
      </c>
      <c r="T1253" s="99" t="s">
        <v>3418</v>
      </c>
    </row>
    <row r="1254" spans="1:20" ht="15" customHeight="1">
      <c r="A1254" s="31">
        <v>1241</v>
      </c>
      <c r="B1254" s="99" t="s">
        <v>3141</v>
      </c>
      <c r="C1254" s="99" t="s">
        <v>3142</v>
      </c>
      <c r="D1254" s="99" t="s">
        <v>29</v>
      </c>
      <c r="E1254" s="99" t="s">
        <v>2128</v>
      </c>
      <c r="F1254" s="32">
        <v>928492551920</v>
      </c>
      <c r="G1254" s="90">
        <v>0</v>
      </c>
      <c r="H1254" s="32">
        <v>18179705351</v>
      </c>
      <c r="I1254" s="33">
        <v>-0.1</v>
      </c>
      <c r="J1254" s="32">
        <v>4607923300533</v>
      </c>
      <c r="K1254" s="83">
        <v>0.37</v>
      </c>
      <c r="L1254" s="32">
        <v>159892007859</v>
      </c>
      <c r="M1254" s="89">
        <v>3.27</v>
      </c>
      <c r="N1254" s="32">
        <v>6528</v>
      </c>
      <c r="O1254" s="34">
        <v>0.041</v>
      </c>
      <c r="P1254" s="34">
        <v>0.263</v>
      </c>
      <c r="Q1254" s="32">
        <v>23500</v>
      </c>
      <c r="R1254" s="99">
        <v>3.6</v>
      </c>
      <c r="S1254" s="32">
        <v>26</v>
      </c>
      <c r="T1254" s="99" t="s">
        <v>3418</v>
      </c>
    </row>
    <row r="1255" spans="1:20" ht="15" customHeight="1">
      <c r="A1255" s="31">
        <v>1242</v>
      </c>
      <c r="B1255" s="99" t="s">
        <v>2611</v>
      </c>
      <c r="C1255" s="99" t="s">
        <v>2612</v>
      </c>
      <c r="D1255" s="99" t="s">
        <v>29</v>
      </c>
      <c r="E1255" s="99" t="s">
        <v>2353</v>
      </c>
      <c r="F1255" s="32">
        <v>0</v>
      </c>
      <c r="G1255" s="90" t="s">
        <v>2105</v>
      </c>
      <c r="H1255" s="32">
        <v>0</v>
      </c>
      <c r="I1255" s="33" t="s">
        <v>2105</v>
      </c>
      <c r="J1255" s="32">
        <v>0</v>
      </c>
      <c r="K1255" s="89" t="s">
        <v>2105</v>
      </c>
      <c r="L1255" s="32">
        <v>0</v>
      </c>
      <c r="M1255" s="124" t="s">
        <v>2105</v>
      </c>
      <c r="N1255" s="32">
        <v>1077</v>
      </c>
      <c r="O1255" s="34">
        <v>0</v>
      </c>
      <c r="P1255" s="34">
        <v>0</v>
      </c>
      <c r="Q1255" s="32">
        <v>8400</v>
      </c>
      <c r="R1255" s="99">
        <v>7.8</v>
      </c>
      <c r="S1255" s="32">
        <v>79</v>
      </c>
      <c r="T1255" s="99" t="s">
        <v>3418</v>
      </c>
    </row>
    <row r="1256" spans="1:20" ht="15" customHeight="1">
      <c r="A1256" s="31">
        <v>1243</v>
      </c>
      <c r="B1256" s="99" t="s">
        <v>2963</v>
      </c>
      <c r="C1256" s="99" t="s">
        <v>2964</v>
      </c>
      <c r="D1256" s="99" t="s">
        <v>29</v>
      </c>
      <c r="E1256" s="99" t="s">
        <v>2103</v>
      </c>
      <c r="F1256" s="32">
        <v>2122574057580</v>
      </c>
      <c r="G1256" s="90">
        <v>-0.5</v>
      </c>
      <c r="H1256" s="32">
        <v>-98279050758</v>
      </c>
      <c r="I1256" s="33">
        <v>-2.08</v>
      </c>
      <c r="J1256" s="32">
        <v>14308395526584</v>
      </c>
      <c r="K1256" s="33">
        <v>-0.05</v>
      </c>
      <c r="L1256" s="32">
        <v>643722227262</v>
      </c>
      <c r="M1256" s="33">
        <v>-0.11</v>
      </c>
      <c r="N1256" s="32">
        <v>1600</v>
      </c>
      <c r="O1256" s="34">
        <v>0.061</v>
      </c>
      <c r="P1256" s="34">
        <v>0.114</v>
      </c>
      <c r="Q1256" s="32">
        <v>17600</v>
      </c>
      <c r="R1256" s="99">
        <v>11</v>
      </c>
      <c r="S1256" s="32">
        <v>208681</v>
      </c>
      <c r="T1256" s="99" t="s">
        <v>2061</v>
      </c>
    </row>
    <row r="1257" spans="1:20" ht="15" customHeight="1">
      <c r="A1257" s="31">
        <v>1244</v>
      </c>
      <c r="B1257" s="99" t="s">
        <v>973</v>
      </c>
      <c r="C1257" s="99" t="s">
        <v>3747</v>
      </c>
      <c r="D1257" s="99" t="s">
        <v>29</v>
      </c>
      <c r="E1257" s="99" t="s">
        <v>2128</v>
      </c>
      <c r="F1257" s="32">
        <v>0</v>
      </c>
      <c r="G1257" s="90" t="s">
        <v>2105</v>
      </c>
      <c r="H1257" s="32">
        <v>-82659598</v>
      </c>
      <c r="I1257" s="87">
        <v>0.78</v>
      </c>
      <c r="J1257" s="32">
        <v>0</v>
      </c>
      <c r="K1257" s="87" t="s">
        <v>2105</v>
      </c>
      <c r="L1257" s="32">
        <v>-1328375179</v>
      </c>
      <c r="M1257" s="87">
        <v>-6.82</v>
      </c>
      <c r="N1257" s="32">
        <v>-95</v>
      </c>
      <c r="O1257" s="34">
        <v>0</v>
      </c>
      <c r="P1257" s="34">
        <v>0</v>
      </c>
      <c r="Q1257" s="32">
        <v>700</v>
      </c>
      <c r="R1257" s="99">
        <v>-7.4</v>
      </c>
      <c r="S1257" s="32">
        <v>47637</v>
      </c>
      <c r="T1257" s="99" t="s">
        <v>2061</v>
      </c>
    </row>
    <row r="1258" spans="1:20" ht="15" customHeight="1">
      <c r="A1258" s="31">
        <v>1245</v>
      </c>
      <c r="B1258" s="99" t="s">
        <v>2591</v>
      </c>
      <c r="C1258" s="99" t="s">
        <v>2592</v>
      </c>
      <c r="D1258" s="99" t="s">
        <v>29</v>
      </c>
      <c r="E1258" s="99" t="s">
        <v>2353</v>
      </c>
      <c r="F1258" s="32">
        <v>0</v>
      </c>
      <c r="G1258" s="83" t="s">
        <v>2105</v>
      </c>
      <c r="H1258" s="32">
        <v>0</v>
      </c>
      <c r="I1258" s="89" t="s">
        <v>2105</v>
      </c>
      <c r="J1258" s="32">
        <v>0</v>
      </c>
      <c r="K1258" s="89" t="s">
        <v>2105</v>
      </c>
      <c r="L1258" s="32">
        <v>0</v>
      </c>
      <c r="M1258" s="89" t="s">
        <v>2105</v>
      </c>
      <c r="N1258" s="32">
        <v>1143</v>
      </c>
      <c r="O1258" s="34">
        <v>0</v>
      </c>
      <c r="P1258" s="34">
        <v>0</v>
      </c>
      <c r="Q1258" s="32">
        <v>6400</v>
      </c>
      <c r="R1258" s="99">
        <v>5.6</v>
      </c>
      <c r="S1258" s="32">
        <v>0</v>
      </c>
      <c r="T1258" s="99" t="s">
        <v>3418</v>
      </c>
    </row>
    <row r="1259" spans="1:20" ht="15" customHeight="1">
      <c r="A1259" s="31">
        <v>1246</v>
      </c>
      <c r="B1259" s="99" t="s">
        <v>2965</v>
      </c>
      <c r="C1259" s="99" t="s">
        <v>2966</v>
      </c>
      <c r="D1259" s="99" t="s">
        <v>29</v>
      </c>
      <c r="E1259" s="99" t="s">
        <v>2353</v>
      </c>
      <c r="F1259" s="32">
        <v>0</v>
      </c>
      <c r="G1259" s="90" t="s">
        <v>2105</v>
      </c>
      <c r="H1259" s="32">
        <v>0</v>
      </c>
      <c r="I1259" s="126" t="s">
        <v>2105</v>
      </c>
      <c r="J1259" s="32">
        <v>0</v>
      </c>
      <c r="K1259" s="87" t="s">
        <v>2105</v>
      </c>
      <c r="L1259" s="32">
        <v>0</v>
      </c>
      <c r="M1259" s="83" t="s">
        <v>2105</v>
      </c>
      <c r="N1259" s="32">
        <v>830</v>
      </c>
      <c r="O1259" s="86">
        <v>0</v>
      </c>
      <c r="P1259" s="86">
        <v>0</v>
      </c>
      <c r="Q1259" s="32">
        <v>9300</v>
      </c>
      <c r="R1259" s="99">
        <v>11.2</v>
      </c>
      <c r="S1259" s="32">
        <v>0</v>
      </c>
      <c r="T1259" s="99" t="s">
        <v>3418</v>
      </c>
    </row>
    <row r="1260" spans="1:20" ht="15" customHeight="1">
      <c r="A1260" s="31">
        <v>1247</v>
      </c>
      <c r="B1260" s="99" t="s">
        <v>3191</v>
      </c>
      <c r="C1260" s="99" t="s">
        <v>3192</v>
      </c>
      <c r="D1260" s="99" t="s">
        <v>29</v>
      </c>
      <c r="E1260" s="99" t="s">
        <v>2353</v>
      </c>
      <c r="F1260" s="32">
        <v>0</v>
      </c>
      <c r="G1260" s="90" t="s">
        <v>2105</v>
      </c>
      <c r="H1260" s="32">
        <v>0</v>
      </c>
      <c r="I1260" s="33" t="s">
        <v>2105</v>
      </c>
      <c r="J1260" s="32">
        <v>0</v>
      </c>
      <c r="K1260" s="89" t="s">
        <v>2105</v>
      </c>
      <c r="L1260" s="32">
        <v>0</v>
      </c>
      <c r="M1260" s="89" t="s">
        <v>2105</v>
      </c>
      <c r="N1260" s="32">
        <v>3375</v>
      </c>
      <c r="O1260" s="34">
        <v>0</v>
      </c>
      <c r="P1260" s="34">
        <v>0</v>
      </c>
      <c r="Q1260" s="32">
        <v>21600</v>
      </c>
      <c r="R1260" s="99">
        <v>6.4</v>
      </c>
      <c r="S1260" s="32">
        <v>1406</v>
      </c>
      <c r="T1260" s="99" t="s">
        <v>3418</v>
      </c>
    </row>
    <row r="1261" spans="1:20" ht="15" customHeight="1">
      <c r="A1261" s="31">
        <v>1248</v>
      </c>
      <c r="B1261" s="99" t="s">
        <v>2959</v>
      </c>
      <c r="C1261" s="99" t="s">
        <v>2960</v>
      </c>
      <c r="D1261" s="99" t="s">
        <v>29</v>
      </c>
      <c r="E1261" s="99" t="s">
        <v>2169</v>
      </c>
      <c r="F1261" s="32">
        <v>0</v>
      </c>
      <c r="G1261" s="83" t="s">
        <v>2105</v>
      </c>
      <c r="H1261" s="32">
        <v>0</v>
      </c>
      <c r="I1261" s="88" t="s">
        <v>2105</v>
      </c>
      <c r="J1261" s="32">
        <v>0</v>
      </c>
      <c r="K1261" s="89" t="s">
        <v>2105</v>
      </c>
      <c r="L1261" s="32">
        <v>0</v>
      </c>
      <c r="M1261" s="89" t="s">
        <v>2105</v>
      </c>
      <c r="N1261" s="32">
        <v>3449</v>
      </c>
      <c r="O1261" s="34">
        <v>0</v>
      </c>
      <c r="P1261" s="34">
        <v>0</v>
      </c>
      <c r="Q1261" s="32">
        <v>36900</v>
      </c>
      <c r="R1261" s="99">
        <v>10.7</v>
      </c>
      <c r="S1261" s="32">
        <v>21</v>
      </c>
      <c r="T1261" s="99" t="s">
        <v>3418</v>
      </c>
    </row>
    <row r="1262" spans="1:20" ht="15" customHeight="1">
      <c r="A1262" s="31">
        <v>1249</v>
      </c>
      <c r="B1262" s="99" t="s">
        <v>977</v>
      </c>
      <c r="C1262" s="99" t="s">
        <v>3573</v>
      </c>
      <c r="D1262" s="99" t="s">
        <v>29</v>
      </c>
      <c r="E1262" s="99" t="s">
        <v>3491</v>
      </c>
      <c r="F1262" s="32">
        <v>3786501911000</v>
      </c>
      <c r="G1262" s="90">
        <v>-0.04</v>
      </c>
      <c r="H1262" s="32">
        <v>13613650000</v>
      </c>
      <c r="I1262" s="88">
        <v>-0.89</v>
      </c>
      <c r="J1262" s="32">
        <v>15406223514000</v>
      </c>
      <c r="K1262" s="88">
        <v>0.06</v>
      </c>
      <c r="L1262" s="32">
        <v>-6865318000</v>
      </c>
      <c r="M1262" s="89">
        <v>-1.01</v>
      </c>
      <c r="N1262" s="32">
        <v>-46</v>
      </c>
      <c r="O1262" s="34">
        <v>-0.001</v>
      </c>
      <c r="P1262" s="34">
        <v>-0.003</v>
      </c>
      <c r="Q1262" s="32">
        <v>15200</v>
      </c>
      <c r="R1262" s="99">
        <v>-331.9</v>
      </c>
      <c r="S1262" s="32">
        <v>631320</v>
      </c>
      <c r="T1262" s="99" t="s">
        <v>2061</v>
      </c>
    </row>
    <row r="1263" spans="1:20" ht="15" customHeight="1">
      <c r="A1263" s="31">
        <v>1250</v>
      </c>
      <c r="B1263" s="99" t="s">
        <v>3350</v>
      </c>
      <c r="C1263" s="99" t="s">
        <v>3351</v>
      </c>
      <c r="D1263" s="99" t="s">
        <v>29</v>
      </c>
      <c r="E1263" s="99" t="s">
        <v>2113</v>
      </c>
      <c r="F1263" s="32">
        <v>0</v>
      </c>
      <c r="G1263" s="88" t="s">
        <v>2105</v>
      </c>
      <c r="H1263" s="32">
        <v>0</v>
      </c>
      <c r="I1263" s="33" t="s">
        <v>2105</v>
      </c>
      <c r="J1263" s="32">
        <v>0</v>
      </c>
      <c r="K1263" s="89" t="s">
        <v>2105</v>
      </c>
      <c r="L1263" s="32">
        <v>0</v>
      </c>
      <c r="M1263" s="83" t="s">
        <v>2105</v>
      </c>
      <c r="N1263" s="32" t="e">
        <v>#DIV/0!</v>
      </c>
      <c r="O1263" s="34">
        <v>0</v>
      </c>
      <c r="P1263" s="34">
        <v>0</v>
      </c>
      <c r="Q1263" s="32">
        <v>0</v>
      </c>
      <c r="R1263" s="99">
        <v>0</v>
      </c>
      <c r="S1263" s="32">
        <v>0</v>
      </c>
      <c r="T1263" s="99" t="s">
        <v>3418</v>
      </c>
    </row>
    <row r="1264" spans="1:20" ht="15" customHeight="1">
      <c r="A1264" s="31">
        <v>1251</v>
      </c>
      <c r="B1264" s="99" t="s">
        <v>963</v>
      </c>
      <c r="C1264" s="99" t="s">
        <v>964</v>
      </c>
      <c r="D1264" s="99" t="s">
        <v>29</v>
      </c>
      <c r="E1264" s="99" t="s">
        <v>3491</v>
      </c>
      <c r="F1264" s="32">
        <v>0</v>
      </c>
      <c r="G1264" s="90" t="s">
        <v>2105</v>
      </c>
      <c r="H1264" s="32">
        <v>0</v>
      </c>
      <c r="I1264" s="87" t="s">
        <v>2105</v>
      </c>
      <c r="J1264" s="32">
        <v>424122849591</v>
      </c>
      <c r="K1264" s="89">
        <v>-0.72</v>
      </c>
      <c r="L1264" s="32">
        <v>-19804587697</v>
      </c>
      <c r="M1264" s="124">
        <v>0.47</v>
      </c>
      <c r="N1264" s="32">
        <v>-46</v>
      </c>
      <c r="O1264" s="34">
        <v>0</v>
      </c>
      <c r="P1264" s="34">
        <v>0</v>
      </c>
      <c r="Q1264" s="32">
        <v>4400</v>
      </c>
      <c r="R1264" s="99">
        <v>-95.9</v>
      </c>
      <c r="S1264" s="32">
        <v>837</v>
      </c>
      <c r="T1264" s="99" t="s">
        <v>3418</v>
      </c>
    </row>
    <row r="1265" spans="1:20" ht="15" customHeight="1">
      <c r="A1265" s="31">
        <v>1252</v>
      </c>
      <c r="B1265" s="99" t="s">
        <v>3612</v>
      </c>
      <c r="C1265" s="99" t="s">
        <v>3613</v>
      </c>
      <c r="D1265" s="99" t="s">
        <v>29</v>
      </c>
      <c r="E1265" s="99" t="s">
        <v>2353</v>
      </c>
      <c r="F1265" s="32">
        <v>0</v>
      </c>
      <c r="G1265" s="90" t="s">
        <v>2105</v>
      </c>
      <c r="H1265" s="32">
        <v>0</v>
      </c>
      <c r="I1265" s="33" t="s">
        <v>2105</v>
      </c>
      <c r="J1265" s="32">
        <v>0</v>
      </c>
      <c r="K1265" s="87" t="s">
        <v>2105</v>
      </c>
      <c r="L1265" s="32">
        <v>0</v>
      </c>
      <c r="M1265" s="83" t="s">
        <v>2105</v>
      </c>
      <c r="N1265" s="32" t="e">
        <v>#DIV/0!</v>
      </c>
      <c r="O1265" s="34">
        <v>0</v>
      </c>
      <c r="P1265" s="34">
        <v>0</v>
      </c>
      <c r="Q1265" s="32">
        <v>9900</v>
      </c>
      <c r="R1265" s="99">
        <v>0</v>
      </c>
      <c r="S1265" s="32">
        <v>0</v>
      </c>
      <c r="T1265" s="99" t="s">
        <v>3418</v>
      </c>
    </row>
    <row r="1266" spans="1:20" ht="15" customHeight="1">
      <c r="A1266" s="31">
        <v>1253</v>
      </c>
      <c r="B1266" s="99" t="s">
        <v>980</v>
      </c>
      <c r="C1266" s="99" t="s">
        <v>981</v>
      </c>
      <c r="D1266" s="99" t="s">
        <v>29</v>
      </c>
      <c r="E1266" s="99" t="s">
        <v>2205</v>
      </c>
      <c r="F1266" s="32">
        <v>0</v>
      </c>
      <c r="G1266" s="90" t="s">
        <v>2105</v>
      </c>
      <c r="H1266" s="32">
        <v>0</v>
      </c>
      <c r="I1266" s="89" t="s">
        <v>2105</v>
      </c>
      <c r="J1266" s="32">
        <v>0</v>
      </c>
      <c r="K1266" s="83" t="s">
        <v>2105</v>
      </c>
      <c r="L1266" s="32">
        <v>0</v>
      </c>
      <c r="M1266" s="89" t="s">
        <v>2105</v>
      </c>
      <c r="N1266" s="32">
        <v>93</v>
      </c>
      <c r="O1266" s="34">
        <v>0</v>
      </c>
      <c r="P1266" s="34">
        <v>0</v>
      </c>
      <c r="Q1266" s="32">
        <v>7900</v>
      </c>
      <c r="R1266" s="99">
        <v>84.7</v>
      </c>
      <c r="S1266" s="32">
        <v>0</v>
      </c>
      <c r="T1266" s="99" t="s">
        <v>3418</v>
      </c>
    </row>
    <row r="1267" spans="1:20" ht="15" customHeight="1">
      <c r="A1267" s="31">
        <v>1254</v>
      </c>
      <c r="B1267" s="99" t="s">
        <v>982</v>
      </c>
      <c r="C1267" s="99" t="s">
        <v>2596</v>
      </c>
      <c r="D1267" s="99" t="s">
        <v>29</v>
      </c>
      <c r="E1267" s="99" t="s">
        <v>2110</v>
      </c>
      <c r="F1267" s="32">
        <v>0</v>
      </c>
      <c r="G1267" s="83" t="s">
        <v>2105</v>
      </c>
      <c r="H1267" s="32">
        <v>0</v>
      </c>
      <c r="I1267" s="89" t="s">
        <v>2105</v>
      </c>
      <c r="J1267" s="32">
        <v>0</v>
      </c>
      <c r="K1267" s="89" t="s">
        <v>2105</v>
      </c>
      <c r="L1267" s="32">
        <v>0</v>
      </c>
      <c r="M1267" s="88" t="s">
        <v>2105</v>
      </c>
      <c r="N1267" s="32">
        <v>4600</v>
      </c>
      <c r="O1267" s="34">
        <v>0</v>
      </c>
      <c r="P1267" s="34">
        <v>0</v>
      </c>
      <c r="Q1267" s="32">
        <v>6900</v>
      </c>
      <c r="R1267" s="99">
        <v>1.5</v>
      </c>
      <c r="S1267" s="32">
        <v>10499</v>
      </c>
      <c r="T1267" s="99" t="s">
        <v>3418</v>
      </c>
    </row>
    <row r="1268" spans="1:20" ht="15" customHeight="1">
      <c r="A1268" s="31">
        <v>1255</v>
      </c>
      <c r="B1268" s="99" t="s">
        <v>984</v>
      </c>
      <c r="C1268" s="99" t="s">
        <v>985</v>
      </c>
      <c r="D1268" s="99" t="s">
        <v>29</v>
      </c>
      <c r="E1268" s="99" t="s">
        <v>2353</v>
      </c>
      <c r="F1268" s="32">
        <v>0</v>
      </c>
      <c r="G1268" s="90" t="s">
        <v>2105</v>
      </c>
      <c r="H1268" s="32">
        <v>0</v>
      </c>
      <c r="I1268" s="87" t="s">
        <v>2105</v>
      </c>
      <c r="J1268" s="32">
        <v>0</v>
      </c>
      <c r="K1268" s="89" t="s">
        <v>2105</v>
      </c>
      <c r="L1268" s="32">
        <v>0</v>
      </c>
      <c r="M1268" s="88" t="s">
        <v>2105</v>
      </c>
      <c r="N1268" s="32">
        <v>1477</v>
      </c>
      <c r="O1268" s="34">
        <v>0</v>
      </c>
      <c r="P1268" s="34">
        <v>0</v>
      </c>
      <c r="Q1268" s="32">
        <v>12700</v>
      </c>
      <c r="R1268" s="99">
        <v>8.6</v>
      </c>
      <c r="S1268" s="32">
        <v>5</v>
      </c>
      <c r="T1268" s="99" t="s">
        <v>3418</v>
      </c>
    </row>
    <row r="1269" spans="1:20" ht="15" customHeight="1">
      <c r="A1269" s="31">
        <v>1256</v>
      </c>
      <c r="B1269" s="99" t="s">
        <v>986</v>
      </c>
      <c r="C1269" s="99" t="s">
        <v>987</v>
      </c>
      <c r="D1269" s="99" t="s">
        <v>29</v>
      </c>
      <c r="E1269" s="99" t="s">
        <v>2353</v>
      </c>
      <c r="F1269" s="32">
        <v>0</v>
      </c>
      <c r="G1269" s="90" t="s">
        <v>2105</v>
      </c>
      <c r="H1269" s="32">
        <v>0</v>
      </c>
      <c r="I1269" s="33" t="s">
        <v>2105</v>
      </c>
      <c r="J1269" s="32">
        <v>0</v>
      </c>
      <c r="K1269" s="33" t="s">
        <v>2105</v>
      </c>
      <c r="L1269" s="32">
        <v>0</v>
      </c>
      <c r="M1269" s="33" t="s">
        <v>2105</v>
      </c>
      <c r="N1269" s="32">
        <v>41</v>
      </c>
      <c r="O1269" s="34">
        <v>0</v>
      </c>
      <c r="P1269" s="34">
        <v>0</v>
      </c>
      <c r="Q1269" s="32">
        <v>4400</v>
      </c>
      <c r="R1269" s="99">
        <v>107.1</v>
      </c>
      <c r="S1269" s="32">
        <v>14076</v>
      </c>
      <c r="T1269" s="99" t="s">
        <v>3418</v>
      </c>
    </row>
    <row r="1270" spans="1:20" ht="15" customHeight="1">
      <c r="A1270" s="31">
        <v>1257</v>
      </c>
      <c r="B1270" s="99" t="s">
        <v>988</v>
      </c>
      <c r="C1270" s="99" t="s">
        <v>2597</v>
      </c>
      <c r="D1270" s="99" t="s">
        <v>29</v>
      </c>
      <c r="E1270" s="99" t="s">
        <v>2140</v>
      </c>
      <c r="F1270" s="32">
        <v>0</v>
      </c>
      <c r="G1270" s="90" t="s">
        <v>2105</v>
      </c>
      <c r="H1270" s="32">
        <v>0</v>
      </c>
      <c r="I1270" s="83" t="s">
        <v>2105</v>
      </c>
      <c r="J1270" s="32">
        <v>0</v>
      </c>
      <c r="K1270" s="83" t="s">
        <v>2105</v>
      </c>
      <c r="L1270" s="32">
        <v>0</v>
      </c>
      <c r="M1270" s="89" t="s">
        <v>2105</v>
      </c>
      <c r="N1270" s="32">
        <v>612</v>
      </c>
      <c r="O1270" s="34">
        <v>0</v>
      </c>
      <c r="P1270" s="34">
        <v>0</v>
      </c>
      <c r="Q1270" s="32">
        <v>10100</v>
      </c>
      <c r="R1270" s="99">
        <v>16.5</v>
      </c>
      <c r="S1270" s="32">
        <v>230</v>
      </c>
      <c r="T1270" s="99" t="s">
        <v>3418</v>
      </c>
    </row>
    <row r="1271" spans="1:20" ht="15" customHeight="1">
      <c r="A1271" s="31">
        <v>1258</v>
      </c>
      <c r="B1271" s="99" t="s">
        <v>2844</v>
      </c>
      <c r="C1271" s="99" t="s">
        <v>2845</v>
      </c>
      <c r="D1271" s="99" t="s">
        <v>29</v>
      </c>
      <c r="E1271" s="99" t="s">
        <v>2191</v>
      </c>
      <c r="F1271" s="32">
        <v>1048966939050</v>
      </c>
      <c r="G1271" s="90">
        <v>-0.11</v>
      </c>
      <c r="H1271" s="32">
        <v>3004463977</v>
      </c>
      <c r="I1271" s="89">
        <v>-0.61</v>
      </c>
      <c r="J1271" s="32">
        <v>5267374660791</v>
      </c>
      <c r="K1271" s="89">
        <v>0.23</v>
      </c>
      <c r="L1271" s="32">
        <v>11983199937</v>
      </c>
      <c r="M1271" s="83">
        <v>-0.42</v>
      </c>
      <c r="N1271" s="32">
        <v>799</v>
      </c>
      <c r="O1271" s="34">
        <v>0.013</v>
      </c>
      <c r="P1271" s="34">
        <v>0.067</v>
      </c>
      <c r="Q1271" s="32">
        <v>12700</v>
      </c>
      <c r="R1271" s="99">
        <v>15.9</v>
      </c>
      <c r="S1271" s="32">
        <v>0</v>
      </c>
      <c r="T1271" s="99" t="s">
        <v>3418</v>
      </c>
    </row>
    <row r="1272" spans="1:20" ht="15" customHeight="1">
      <c r="A1272" s="31">
        <v>1259</v>
      </c>
      <c r="B1272" s="99" t="s">
        <v>2448</v>
      </c>
      <c r="C1272" s="99" t="s">
        <v>2449</v>
      </c>
      <c r="D1272" s="99" t="s">
        <v>29</v>
      </c>
      <c r="E1272" s="99" t="s">
        <v>2353</v>
      </c>
      <c r="F1272" s="32">
        <v>0</v>
      </c>
      <c r="G1272" s="90" t="s">
        <v>2105</v>
      </c>
      <c r="H1272" s="32">
        <v>0</v>
      </c>
      <c r="I1272" s="83" t="s">
        <v>2105</v>
      </c>
      <c r="J1272" s="32">
        <v>0</v>
      </c>
      <c r="K1272" s="83" t="s">
        <v>2105</v>
      </c>
      <c r="L1272" s="32">
        <v>0</v>
      </c>
      <c r="M1272" s="87" t="s">
        <v>2105</v>
      </c>
      <c r="N1272" s="32">
        <v>1579</v>
      </c>
      <c r="O1272" s="34">
        <v>0</v>
      </c>
      <c r="P1272" s="34">
        <v>0</v>
      </c>
      <c r="Q1272" s="32">
        <v>15000</v>
      </c>
      <c r="R1272" s="99">
        <v>9.5</v>
      </c>
      <c r="S1272" s="32">
        <v>1</v>
      </c>
      <c r="T1272" s="99" t="s">
        <v>3418</v>
      </c>
    </row>
    <row r="1273" spans="1:20" ht="15" customHeight="1">
      <c r="A1273" s="31">
        <v>1260</v>
      </c>
      <c r="B1273" s="99" t="s">
        <v>2341</v>
      </c>
      <c r="C1273" s="99" t="s">
        <v>2342</v>
      </c>
      <c r="D1273" s="99" t="s">
        <v>29</v>
      </c>
      <c r="E1273" s="99" t="s">
        <v>2219</v>
      </c>
      <c r="F1273" s="32">
        <v>118808776136</v>
      </c>
      <c r="G1273" s="90">
        <v>0.24</v>
      </c>
      <c r="H1273" s="32">
        <v>10460254897</v>
      </c>
      <c r="I1273" s="33">
        <v>1.77</v>
      </c>
      <c r="J1273" s="32">
        <v>555211513822</v>
      </c>
      <c r="K1273" s="83">
        <v>0.73</v>
      </c>
      <c r="L1273" s="32">
        <v>72127500853</v>
      </c>
      <c r="M1273" s="89">
        <v>1.34</v>
      </c>
      <c r="N1273" s="32">
        <v>719</v>
      </c>
      <c r="O1273" s="34">
        <v>0.053</v>
      </c>
      <c r="P1273" s="34">
        <v>0.066</v>
      </c>
      <c r="Q1273" s="32">
        <v>6400</v>
      </c>
      <c r="R1273" s="99">
        <v>8.9</v>
      </c>
      <c r="S1273" s="32">
        <v>9454</v>
      </c>
      <c r="T1273" s="99" t="s">
        <v>3418</v>
      </c>
    </row>
    <row r="1274" spans="1:20" ht="15" customHeight="1">
      <c r="A1274" s="31">
        <v>1261</v>
      </c>
      <c r="B1274" s="99" t="s">
        <v>3270</v>
      </c>
      <c r="C1274" s="99" t="s">
        <v>3658</v>
      </c>
      <c r="D1274" s="99" t="s">
        <v>29</v>
      </c>
      <c r="E1274" s="99" t="s">
        <v>2160</v>
      </c>
      <c r="F1274" s="32">
        <v>2849276131901</v>
      </c>
      <c r="G1274" s="90">
        <v>-0.13</v>
      </c>
      <c r="H1274" s="32">
        <v>396552843271</v>
      </c>
      <c r="I1274" s="83">
        <v>-0.42</v>
      </c>
      <c r="J1274" s="32">
        <v>13935301981189</v>
      </c>
      <c r="K1274" s="83">
        <v>0</v>
      </c>
      <c r="L1274" s="32">
        <v>2288785576063</v>
      </c>
      <c r="M1274" s="83">
        <v>-0.3</v>
      </c>
      <c r="N1274" s="32">
        <v>1522</v>
      </c>
      <c r="O1274" s="34">
        <v>0.063</v>
      </c>
      <c r="P1274" s="34">
        <v>0.122</v>
      </c>
      <c r="Q1274" s="32">
        <v>14000</v>
      </c>
      <c r="R1274" s="99">
        <v>9.2</v>
      </c>
      <c r="S1274" s="32">
        <v>629</v>
      </c>
      <c r="T1274" s="99" t="s">
        <v>3418</v>
      </c>
    </row>
    <row r="1275" spans="1:20" ht="15" customHeight="1">
      <c r="A1275" s="31">
        <v>1262</v>
      </c>
      <c r="B1275" s="99" t="s">
        <v>3614</v>
      </c>
      <c r="C1275" s="99" t="s">
        <v>3615</v>
      </c>
      <c r="D1275" s="99" t="s">
        <v>29</v>
      </c>
      <c r="E1275" s="99" t="s">
        <v>2120</v>
      </c>
      <c r="F1275" s="32">
        <v>3802191000000</v>
      </c>
      <c r="G1275" s="90">
        <v>0.31</v>
      </c>
      <c r="H1275" s="32">
        <v>609301000000</v>
      </c>
      <c r="I1275" s="33">
        <v>0.18</v>
      </c>
      <c r="J1275" s="32">
        <v>15272430000000</v>
      </c>
      <c r="K1275" s="33">
        <v>0.32</v>
      </c>
      <c r="L1275" s="32">
        <v>1858323000000</v>
      </c>
      <c r="M1275" s="33">
        <v>0.17</v>
      </c>
      <c r="N1275" s="32">
        <v>2240</v>
      </c>
      <c r="O1275" s="34">
        <v>0.01</v>
      </c>
      <c r="P1275" s="34">
        <v>0.149</v>
      </c>
      <c r="Q1275" s="32">
        <v>11200</v>
      </c>
      <c r="R1275" s="99">
        <v>5</v>
      </c>
      <c r="S1275" s="32">
        <v>119651</v>
      </c>
      <c r="T1275" s="99" t="s">
        <v>2060</v>
      </c>
    </row>
    <row r="1276" spans="1:20" ht="15" customHeight="1">
      <c r="A1276" s="31">
        <v>1263</v>
      </c>
      <c r="B1276" s="99" t="s">
        <v>2599</v>
      </c>
      <c r="C1276" s="99" t="s">
        <v>2600</v>
      </c>
      <c r="D1276" s="99" t="s">
        <v>29</v>
      </c>
      <c r="E1276" s="99" t="s">
        <v>2113</v>
      </c>
      <c r="F1276" s="32">
        <v>0</v>
      </c>
      <c r="G1276" s="83" t="s">
        <v>2105</v>
      </c>
      <c r="H1276" s="32">
        <v>0</v>
      </c>
      <c r="I1276" s="83" t="s">
        <v>2105</v>
      </c>
      <c r="J1276" s="32">
        <v>0</v>
      </c>
      <c r="K1276" s="83" t="s">
        <v>2105</v>
      </c>
      <c r="L1276" s="32">
        <v>0</v>
      </c>
      <c r="M1276" s="88" t="s">
        <v>2105</v>
      </c>
      <c r="N1276" s="32">
        <v>2333</v>
      </c>
      <c r="O1276" s="34">
        <v>0</v>
      </c>
      <c r="P1276" s="34">
        <v>0</v>
      </c>
      <c r="Q1276" s="32">
        <v>700</v>
      </c>
      <c r="R1276" s="99">
        <v>0.3</v>
      </c>
      <c r="S1276" s="32">
        <v>11</v>
      </c>
      <c r="T1276" s="99" t="s">
        <v>3418</v>
      </c>
    </row>
    <row r="1277" spans="1:20" ht="15" customHeight="1">
      <c r="A1277" s="31">
        <v>1264</v>
      </c>
      <c r="B1277" s="99" t="s">
        <v>2603</v>
      </c>
      <c r="C1277" s="99" t="s">
        <v>2604</v>
      </c>
      <c r="D1277" s="99" t="s">
        <v>29</v>
      </c>
      <c r="E1277" s="99" t="s">
        <v>2605</v>
      </c>
      <c r="F1277" s="32">
        <v>0</v>
      </c>
      <c r="G1277" s="88" t="s">
        <v>2105</v>
      </c>
      <c r="H1277" s="32">
        <v>0</v>
      </c>
      <c r="I1277" s="88" t="s">
        <v>2105</v>
      </c>
      <c r="J1277" s="32">
        <v>0</v>
      </c>
      <c r="K1277" s="88" t="s">
        <v>2105</v>
      </c>
      <c r="L1277" s="32">
        <v>0</v>
      </c>
      <c r="M1277" s="88" t="s">
        <v>2105</v>
      </c>
      <c r="N1277" s="32">
        <v>198</v>
      </c>
      <c r="O1277" s="34">
        <v>0</v>
      </c>
      <c r="P1277" s="34">
        <v>0</v>
      </c>
      <c r="Q1277" s="32">
        <v>32000</v>
      </c>
      <c r="R1277" s="99">
        <v>161.5</v>
      </c>
      <c r="S1277" s="32">
        <v>0</v>
      </c>
      <c r="T1277" s="99" t="s">
        <v>3418</v>
      </c>
    </row>
    <row r="1278" spans="1:20" ht="15" customHeight="1">
      <c r="A1278" s="31">
        <v>1265</v>
      </c>
      <c r="B1278" s="99" t="s">
        <v>3067</v>
      </c>
      <c r="C1278" s="99" t="s">
        <v>3068</v>
      </c>
      <c r="D1278" s="99" t="s">
        <v>29</v>
      </c>
      <c r="E1278" s="99" t="s">
        <v>2353</v>
      </c>
      <c r="F1278" s="32">
        <v>0</v>
      </c>
      <c r="G1278" s="90" t="s">
        <v>2105</v>
      </c>
      <c r="H1278" s="32">
        <v>0</v>
      </c>
      <c r="I1278" s="33" t="s">
        <v>2105</v>
      </c>
      <c r="J1278" s="32">
        <v>0</v>
      </c>
      <c r="K1278" s="33" t="s">
        <v>2105</v>
      </c>
      <c r="L1278" s="32">
        <v>0</v>
      </c>
      <c r="M1278" s="33" t="s">
        <v>2105</v>
      </c>
      <c r="N1278" s="32">
        <v>423</v>
      </c>
      <c r="O1278" s="34">
        <v>0</v>
      </c>
      <c r="P1278" s="34">
        <v>0</v>
      </c>
      <c r="Q1278" s="32">
        <v>6300</v>
      </c>
      <c r="R1278" s="99">
        <v>14.9</v>
      </c>
      <c r="S1278" s="32">
        <v>189</v>
      </c>
      <c r="T1278" s="99" t="s">
        <v>3418</v>
      </c>
    </row>
    <row r="1279" spans="1:20" ht="15" customHeight="1">
      <c r="A1279" s="31">
        <v>1266</v>
      </c>
      <c r="B1279" s="99" t="s">
        <v>2606</v>
      </c>
      <c r="C1279" s="99" t="s">
        <v>2607</v>
      </c>
      <c r="D1279" s="99" t="s">
        <v>29</v>
      </c>
      <c r="E1279" s="99" t="s">
        <v>2131</v>
      </c>
      <c r="F1279" s="32">
        <v>73094767836</v>
      </c>
      <c r="G1279" s="90">
        <v>0.18</v>
      </c>
      <c r="H1279" s="32">
        <v>590363362</v>
      </c>
      <c r="I1279" s="89">
        <v>1.27</v>
      </c>
      <c r="J1279" s="32">
        <v>292831551947</v>
      </c>
      <c r="K1279" s="87">
        <v>1.19</v>
      </c>
      <c r="L1279" s="32">
        <v>5283919538</v>
      </c>
      <c r="M1279" s="89">
        <v>9.81</v>
      </c>
      <c r="N1279" s="32">
        <v>141</v>
      </c>
      <c r="O1279" s="34">
        <v>0.006</v>
      </c>
      <c r="P1279" s="34">
        <v>0.014</v>
      </c>
      <c r="Q1279" s="32">
        <v>9200</v>
      </c>
      <c r="R1279" s="99">
        <v>65.1</v>
      </c>
      <c r="S1279" s="32">
        <v>0</v>
      </c>
      <c r="T1279" s="99" t="s">
        <v>3418</v>
      </c>
    </row>
    <row r="1280" spans="1:20" ht="15" customHeight="1">
      <c r="A1280" s="31">
        <v>1267</v>
      </c>
      <c r="B1280" s="99" t="s">
        <v>2608</v>
      </c>
      <c r="C1280" s="99" t="s">
        <v>2609</v>
      </c>
      <c r="D1280" s="99" t="s">
        <v>29</v>
      </c>
      <c r="E1280" s="99" t="s">
        <v>2185</v>
      </c>
      <c r="F1280" s="32">
        <v>0</v>
      </c>
      <c r="G1280" s="83" t="s">
        <v>2105</v>
      </c>
      <c r="H1280" s="32">
        <v>0</v>
      </c>
      <c r="I1280" s="89" t="s">
        <v>2105</v>
      </c>
      <c r="J1280" s="32">
        <v>0</v>
      </c>
      <c r="K1280" s="83" t="s">
        <v>2105</v>
      </c>
      <c r="L1280" s="32">
        <v>0</v>
      </c>
      <c r="M1280" s="89" t="s">
        <v>2105</v>
      </c>
      <c r="N1280" s="32">
        <v>4379</v>
      </c>
      <c r="O1280" s="34">
        <v>0</v>
      </c>
      <c r="P1280" s="34">
        <v>0</v>
      </c>
      <c r="Q1280" s="32">
        <v>12700</v>
      </c>
      <c r="R1280" s="99">
        <v>2.9</v>
      </c>
      <c r="S1280" s="32">
        <v>9479</v>
      </c>
      <c r="T1280" s="99" t="s">
        <v>3418</v>
      </c>
    </row>
    <row r="1281" spans="1:20" ht="15" customHeight="1">
      <c r="A1281" s="31">
        <v>1268</v>
      </c>
      <c r="B1281" s="99" t="s">
        <v>125</v>
      </c>
      <c r="C1281" s="99" t="s">
        <v>126</v>
      </c>
      <c r="D1281" s="99" t="s">
        <v>29</v>
      </c>
      <c r="E1281" s="99" t="s">
        <v>2131</v>
      </c>
      <c r="F1281" s="32">
        <v>53587729089</v>
      </c>
      <c r="G1281" s="90">
        <v>0.02</v>
      </c>
      <c r="H1281" s="32">
        <v>13216167690</v>
      </c>
      <c r="I1281" s="83">
        <v>-0.1</v>
      </c>
      <c r="J1281" s="32">
        <v>216477164679</v>
      </c>
      <c r="K1281" s="89">
        <v>0.06</v>
      </c>
      <c r="L1281" s="32">
        <v>52825166288</v>
      </c>
      <c r="M1281" s="83">
        <v>0.04</v>
      </c>
      <c r="N1281" s="32">
        <v>1786</v>
      </c>
      <c r="O1281" s="34">
        <v>0.104</v>
      </c>
      <c r="P1281" s="34">
        <v>0.128</v>
      </c>
      <c r="Q1281" s="32">
        <v>15000</v>
      </c>
      <c r="R1281" s="99">
        <v>8.4</v>
      </c>
      <c r="S1281" s="32">
        <v>48</v>
      </c>
      <c r="T1281" s="99" t="s">
        <v>3418</v>
      </c>
    </row>
    <row r="1282" spans="1:20" ht="15" customHeight="1">
      <c r="A1282" s="31">
        <v>1269</v>
      </c>
      <c r="B1282" s="99" t="s">
        <v>1012</v>
      </c>
      <c r="C1282" s="99" t="s">
        <v>1013</v>
      </c>
      <c r="D1282" s="99" t="s">
        <v>29</v>
      </c>
      <c r="E1282" s="99" t="s">
        <v>2610</v>
      </c>
      <c r="F1282" s="32">
        <v>148547934619</v>
      </c>
      <c r="G1282" s="83">
        <v>1.48</v>
      </c>
      <c r="H1282" s="32">
        <v>10540241504</v>
      </c>
      <c r="I1282" s="88">
        <v>1.79</v>
      </c>
      <c r="J1282" s="32">
        <v>498309008542</v>
      </c>
      <c r="K1282" s="88">
        <v>2.46</v>
      </c>
      <c r="L1282" s="32">
        <v>21682532301</v>
      </c>
      <c r="M1282" s="87">
        <v>0.3</v>
      </c>
      <c r="N1282" s="32">
        <v>1200</v>
      </c>
      <c r="O1282" s="34">
        <v>0.041</v>
      </c>
      <c r="P1282" s="34">
        <v>0.279</v>
      </c>
      <c r="Q1282" s="32">
        <v>19800</v>
      </c>
      <c r="R1282" s="99">
        <v>16.5</v>
      </c>
      <c r="S1282" s="32">
        <v>1642</v>
      </c>
      <c r="T1282" s="99" t="s">
        <v>3418</v>
      </c>
    </row>
    <row r="1283" spans="1:20" ht="15" customHeight="1">
      <c r="A1283" s="31">
        <v>1270</v>
      </c>
      <c r="B1283" s="99" t="s">
        <v>1016</v>
      </c>
      <c r="C1283" s="99" t="s">
        <v>1017</v>
      </c>
      <c r="D1283" s="99" t="s">
        <v>29</v>
      </c>
      <c r="E1283" s="99" t="s">
        <v>2123</v>
      </c>
      <c r="F1283" s="32">
        <v>37977125681</v>
      </c>
      <c r="G1283" s="88">
        <v>-0.56</v>
      </c>
      <c r="H1283" s="32">
        <v>-18236594484</v>
      </c>
      <c r="I1283" s="89">
        <v>-1.63</v>
      </c>
      <c r="J1283" s="32">
        <v>413285698607</v>
      </c>
      <c r="K1283" s="83">
        <v>-0.06</v>
      </c>
      <c r="L1283" s="32">
        <v>177473468965</v>
      </c>
      <c r="M1283" s="124">
        <v>-0.06</v>
      </c>
      <c r="N1283" s="32">
        <v>3563</v>
      </c>
      <c r="O1283" s="34">
        <v>0.104</v>
      </c>
      <c r="P1283" s="34">
        <v>0.233</v>
      </c>
      <c r="Q1283" s="32">
        <v>28500</v>
      </c>
      <c r="R1283" s="99">
        <v>8</v>
      </c>
      <c r="S1283" s="32">
        <v>1046</v>
      </c>
      <c r="T1283" s="99" t="s">
        <v>3418</v>
      </c>
    </row>
    <row r="1284" spans="1:20" ht="15" customHeight="1">
      <c r="A1284" s="31">
        <v>1271</v>
      </c>
      <c r="B1284" s="99" t="s">
        <v>1018</v>
      </c>
      <c r="C1284" s="99" t="s">
        <v>1019</v>
      </c>
      <c r="D1284" s="99" t="s">
        <v>29</v>
      </c>
      <c r="E1284" s="99" t="s">
        <v>2140</v>
      </c>
      <c r="F1284" s="32">
        <v>0</v>
      </c>
      <c r="G1284" s="90" t="s">
        <v>2105</v>
      </c>
      <c r="H1284" s="32">
        <v>0</v>
      </c>
      <c r="I1284" s="89" t="s">
        <v>2105</v>
      </c>
      <c r="J1284" s="32">
        <v>0</v>
      </c>
      <c r="K1284" s="89" t="s">
        <v>2105</v>
      </c>
      <c r="L1284" s="32">
        <v>0</v>
      </c>
      <c r="M1284" s="83" t="s">
        <v>2105</v>
      </c>
      <c r="N1284" s="32">
        <v>21774</v>
      </c>
      <c r="O1284" s="34">
        <v>0</v>
      </c>
      <c r="P1284" s="34">
        <v>0</v>
      </c>
      <c r="Q1284" s="32">
        <v>135000</v>
      </c>
      <c r="R1284" s="99">
        <v>6.2</v>
      </c>
      <c r="S1284" s="32">
        <v>16</v>
      </c>
      <c r="T1284" s="99" t="s">
        <v>3418</v>
      </c>
    </row>
    <row r="1285" spans="1:20" ht="15" customHeight="1">
      <c r="A1285" s="31">
        <v>1272</v>
      </c>
      <c r="B1285" s="99" t="s">
        <v>1020</v>
      </c>
      <c r="C1285" s="99" t="s">
        <v>1021</v>
      </c>
      <c r="D1285" s="99" t="s">
        <v>29</v>
      </c>
      <c r="E1285" s="99" t="s">
        <v>2232</v>
      </c>
      <c r="F1285" s="32">
        <v>0</v>
      </c>
      <c r="G1285" s="90" t="s">
        <v>2105</v>
      </c>
      <c r="H1285" s="32">
        <v>0</v>
      </c>
      <c r="I1285" s="33" t="s">
        <v>2105</v>
      </c>
      <c r="J1285" s="32">
        <v>0</v>
      </c>
      <c r="K1285" s="33" t="s">
        <v>2105</v>
      </c>
      <c r="L1285" s="32">
        <v>0</v>
      </c>
      <c r="M1285" s="33" t="s">
        <v>2105</v>
      </c>
      <c r="N1285" s="32">
        <v>-1000</v>
      </c>
      <c r="O1285" s="34">
        <v>0</v>
      </c>
      <c r="P1285" s="34">
        <v>0</v>
      </c>
      <c r="Q1285" s="32">
        <v>900</v>
      </c>
      <c r="R1285" s="99">
        <v>-0.9</v>
      </c>
      <c r="S1285" s="32">
        <v>0</v>
      </c>
      <c r="T1285" s="99" t="s">
        <v>3418</v>
      </c>
    </row>
    <row r="1286" spans="1:20" ht="15" customHeight="1">
      <c r="A1286" s="31">
        <v>1273</v>
      </c>
      <c r="B1286" s="99" t="s">
        <v>992</v>
      </c>
      <c r="C1286" s="99" t="s">
        <v>2598</v>
      </c>
      <c r="D1286" s="99" t="s">
        <v>29</v>
      </c>
      <c r="E1286" s="99" t="s">
        <v>2140</v>
      </c>
      <c r="F1286" s="32">
        <v>0</v>
      </c>
      <c r="G1286" s="89" t="s">
        <v>2105</v>
      </c>
      <c r="H1286" s="32">
        <v>0</v>
      </c>
      <c r="I1286" s="125" t="s">
        <v>2105</v>
      </c>
      <c r="J1286" s="32">
        <v>0</v>
      </c>
      <c r="K1286" s="89" t="s">
        <v>2105</v>
      </c>
      <c r="L1286" s="32">
        <v>0</v>
      </c>
      <c r="M1286" s="88" t="s">
        <v>2105</v>
      </c>
      <c r="N1286" s="32">
        <v>1862</v>
      </c>
      <c r="O1286" s="34">
        <v>0</v>
      </c>
      <c r="P1286" s="34">
        <v>0</v>
      </c>
      <c r="Q1286" s="32">
        <v>17500</v>
      </c>
      <c r="R1286" s="99">
        <v>9.4</v>
      </c>
      <c r="S1286" s="32">
        <v>0</v>
      </c>
      <c r="T1286" s="99" t="s">
        <v>3418</v>
      </c>
    </row>
    <row r="1287" spans="1:20" ht="15" customHeight="1">
      <c r="A1287" s="31">
        <v>1274</v>
      </c>
      <c r="B1287" s="99" t="s">
        <v>3268</v>
      </c>
      <c r="C1287" s="99" t="s">
        <v>3269</v>
      </c>
      <c r="D1287" s="99" t="s">
        <v>29</v>
      </c>
      <c r="E1287" s="99" t="s">
        <v>2128</v>
      </c>
      <c r="F1287" s="32">
        <v>329064329808</v>
      </c>
      <c r="G1287" s="90">
        <v>-0.07</v>
      </c>
      <c r="H1287" s="32">
        <v>-773659283</v>
      </c>
      <c r="I1287" s="33">
        <v>-1.02</v>
      </c>
      <c r="J1287" s="32">
        <v>1294956771269</v>
      </c>
      <c r="K1287" s="33">
        <v>-0.14</v>
      </c>
      <c r="L1287" s="32">
        <v>-19545012043</v>
      </c>
      <c r="M1287" s="33">
        <v>-1.21</v>
      </c>
      <c r="N1287" s="32">
        <v>-1469</v>
      </c>
      <c r="O1287" s="34">
        <v>-0.018</v>
      </c>
      <c r="P1287" s="34">
        <v>-0.075</v>
      </c>
      <c r="Q1287" s="32">
        <v>7200</v>
      </c>
      <c r="R1287" s="99">
        <v>-4.9</v>
      </c>
      <c r="S1287" s="32">
        <v>5368</v>
      </c>
      <c r="T1287" s="99" t="s">
        <v>3418</v>
      </c>
    </row>
    <row r="1288" spans="1:20" ht="15" customHeight="1">
      <c r="A1288" s="31">
        <v>1275</v>
      </c>
      <c r="B1288" s="99" t="s">
        <v>3384</v>
      </c>
      <c r="C1288" s="99" t="s">
        <v>3385</v>
      </c>
      <c r="D1288" s="99" t="s">
        <v>29</v>
      </c>
      <c r="E1288" s="99" t="s">
        <v>2131</v>
      </c>
      <c r="F1288" s="32">
        <v>64972420266</v>
      </c>
      <c r="G1288" s="90">
        <v>0.07</v>
      </c>
      <c r="H1288" s="32">
        <v>10924999436</v>
      </c>
      <c r="I1288" s="87">
        <v>-0.05</v>
      </c>
      <c r="J1288" s="32">
        <v>270509877022</v>
      </c>
      <c r="K1288" s="89">
        <v>0.05</v>
      </c>
      <c r="L1288" s="32">
        <v>29984514128</v>
      </c>
      <c r="M1288" s="126">
        <v>-0.27</v>
      </c>
      <c r="N1288" s="32">
        <v>881</v>
      </c>
      <c r="O1288" s="34">
        <v>0.06</v>
      </c>
      <c r="P1288" s="34">
        <v>0.078</v>
      </c>
      <c r="Q1288" s="32">
        <v>5200</v>
      </c>
      <c r="R1288" s="99">
        <v>5.9</v>
      </c>
      <c r="S1288" s="32">
        <v>0</v>
      </c>
      <c r="T1288" s="99" t="s">
        <v>3418</v>
      </c>
    </row>
    <row r="1289" spans="1:20" ht="15" customHeight="1">
      <c r="A1289" s="31">
        <v>1276</v>
      </c>
      <c r="B1289" s="99" t="s">
        <v>2967</v>
      </c>
      <c r="C1289" s="99" t="s">
        <v>2968</v>
      </c>
      <c r="D1289" s="99" t="s">
        <v>29</v>
      </c>
      <c r="E1289" s="99" t="s">
        <v>2113</v>
      </c>
      <c r="F1289" s="32">
        <v>22079312060</v>
      </c>
      <c r="G1289" s="90">
        <v>0.24</v>
      </c>
      <c r="H1289" s="32">
        <v>3370224280</v>
      </c>
      <c r="I1289" s="88">
        <v>1.2</v>
      </c>
      <c r="J1289" s="32">
        <v>99785389027</v>
      </c>
      <c r="K1289" s="88">
        <v>0.54</v>
      </c>
      <c r="L1289" s="32">
        <v>27254645631</v>
      </c>
      <c r="M1289" s="87">
        <v>3.3</v>
      </c>
      <c r="N1289" s="32">
        <v>678</v>
      </c>
      <c r="O1289" s="34">
        <v>0.036</v>
      </c>
      <c r="P1289" s="34">
        <v>0.06</v>
      </c>
      <c r="Q1289" s="32">
        <v>5900</v>
      </c>
      <c r="R1289" s="99">
        <v>8.7</v>
      </c>
      <c r="S1289" s="32">
        <v>180779</v>
      </c>
      <c r="T1289" s="99" t="s">
        <v>2062</v>
      </c>
    </row>
    <row r="1290" spans="1:20" ht="15" customHeight="1">
      <c r="A1290" s="31">
        <v>1277</v>
      </c>
      <c r="B1290" s="99" t="s">
        <v>1030</v>
      </c>
      <c r="C1290" s="99" t="s">
        <v>1031</v>
      </c>
      <c r="D1290" s="99" t="s">
        <v>29</v>
      </c>
      <c r="E1290" s="99" t="s">
        <v>2103</v>
      </c>
      <c r="F1290" s="32">
        <v>0</v>
      </c>
      <c r="G1290" s="83" t="s">
        <v>2105</v>
      </c>
      <c r="H1290" s="32">
        <v>0</v>
      </c>
      <c r="I1290" s="83" t="s">
        <v>2105</v>
      </c>
      <c r="J1290" s="32">
        <v>70498236829</v>
      </c>
      <c r="K1290" s="87">
        <v>-0.62</v>
      </c>
      <c r="L1290" s="32">
        <v>-4138755641</v>
      </c>
      <c r="M1290" s="87">
        <v>-1.6</v>
      </c>
      <c r="N1290" s="32">
        <v>-2268</v>
      </c>
      <c r="O1290" s="34">
        <v>0</v>
      </c>
      <c r="P1290" s="34">
        <v>0</v>
      </c>
      <c r="Q1290" s="32">
        <v>9300</v>
      </c>
      <c r="R1290" s="99">
        <v>-4.1</v>
      </c>
      <c r="S1290" s="32">
        <v>16</v>
      </c>
      <c r="T1290" s="99" t="s">
        <v>3418</v>
      </c>
    </row>
    <row r="1291" spans="1:20" ht="15" customHeight="1">
      <c r="A1291" s="31">
        <v>1278</v>
      </c>
      <c r="B1291" s="99" t="s">
        <v>1038</v>
      </c>
      <c r="C1291" s="99" t="s">
        <v>1039</v>
      </c>
      <c r="D1291" s="99" t="s">
        <v>29</v>
      </c>
      <c r="E1291" s="99" t="s">
        <v>2215</v>
      </c>
      <c r="F1291" s="32">
        <v>0</v>
      </c>
      <c r="G1291" s="88" t="s">
        <v>2105</v>
      </c>
      <c r="H1291" s="32">
        <v>0</v>
      </c>
      <c r="I1291" s="33" t="s">
        <v>2105</v>
      </c>
      <c r="J1291" s="32">
        <v>0</v>
      </c>
      <c r="K1291" s="33" t="s">
        <v>2105</v>
      </c>
      <c r="L1291" s="32">
        <v>0</v>
      </c>
      <c r="M1291" s="33" t="s">
        <v>2105</v>
      </c>
      <c r="N1291" s="32">
        <v>-3000</v>
      </c>
      <c r="O1291" s="34">
        <v>0</v>
      </c>
      <c r="P1291" s="34">
        <v>0</v>
      </c>
      <c r="Q1291" s="32">
        <v>600</v>
      </c>
      <c r="R1291" s="99">
        <v>-0.2</v>
      </c>
      <c r="S1291" s="32">
        <v>33394</v>
      </c>
      <c r="T1291" s="99" t="s">
        <v>3418</v>
      </c>
    </row>
    <row r="1292" spans="1:20" ht="15" customHeight="1">
      <c r="A1292" s="31">
        <v>1279</v>
      </c>
      <c r="B1292" s="99" t="s">
        <v>2618</v>
      </c>
      <c r="C1292" s="99" t="s">
        <v>3075</v>
      </c>
      <c r="D1292" s="99" t="s">
        <v>29</v>
      </c>
      <c r="E1292" s="99" t="s">
        <v>2619</v>
      </c>
      <c r="F1292" s="32">
        <v>0</v>
      </c>
      <c r="G1292" s="90" t="s">
        <v>2105</v>
      </c>
      <c r="H1292" s="32">
        <v>0</v>
      </c>
      <c r="I1292" s="33" t="s">
        <v>2105</v>
      </c>
      <c r="J1292" s="32">
        <v>0</v>
      </c>
      <c r="K1292" s="33" t="s">
        <v>2105</v>
      </c>
      <c r="L1292" s="32">
        <v>0</v>
      </c>
      <c r="M1292" s="33" t="s">
        <v>2105</v>
      </c>
      <c r="N1292" s="32">
        <v>977</v>
      </c>
      <c r="O1292" s="34">
        <v>0</v>
      </c>
      <c r="P1292" s="34">
        <v>0</v>
      </c>
      <c r="Q1292" s="32">
        <v>4200</v>
      </c>
      <c r="R1292" s="99">
        <v>4.3</v>
      </c>
      <c r="S1292" s="32">
        <v>164137</v>
      </c>
      <c r="T1292" s="99" t="s">
        <v>3418</v>
      </c>
    </row>
    <row r="1293" spans="1:20" ht="15" customHeight="1">
      <c r="A1293" s="31">
        <v>1280</v>
      </c>
      <c r="B1293" s="99" t="s">
        <v>3574</v>
      </c>
      <c r="C1293" s="99" t="s">
        <v>3575</v>
      </c>
      <c r="D1293" s="99" t="s">
        <v>29</v>
      </c>
      <c r="E1293" s="99" t="s">
        <v>2128</v>
      </c>
      <c r="F1293" s="32">
        <v>0</v>
      </c>
      <c r="G1293" s="83" t="s">
        <v>2105</v>
      </c>
      <c r="H1293" s="32">
        <v>0</v>
      </c>
      <c r="I1293" s="87" t="s">
        <v>2105</v>
      </c>
      <c r="J1293" s="32">
        <v>0</v>
      </c>
      <c r="K1293" s="87" t="s">
        <v>2105</v>
      </c>
      <c r="L1293" s="32">
        <v>0</v>
      </c>
      <c r="M1293" s="87" t="s">
        <v>2105</v>
      </c>
      <c r="N1293" s="32">
        <v>6964</v>
      </c>
      <c r="O1293" s="34">
        <v>0</v>
      </c>
      <c r="P1293" s="34">
        <v>0</v>
      </c>
      <c r="Q1293" s="32">
        <v>19500</v>
      </c>
      <c r="R1293" s="99">
        <v>2.8</v>
      </c>
      <c r="S1293" s="32">
        <v>1143</v>
      </c>
      <c r="T1293" s="99" t="s">
        <v>3418</v>
      </c>
    </row>
    <row r="1294" spans="1:20" ht="15" customHeight="1">
      <c r="A1294" s="31">
        <v>1281</v>
      </c>
      <c r="B1294" s="99" t="s">
        <v>2036</v>
      </c>
      <c r="C1294" s="99" t="s">
        <v>2037</v>
      </c>
      <c r="D1294" s="99" t="s">
        <v>29</v>
      </c>
      <c r="E1294" s="99" t="s">
        <v>2131</v>
      </c>
      <c r="F1294" s="32">
        <v>0</v>
      </c>
      <c r="G1294" s="89" t="s">
        <v>2105</v>
      </c>
      <c r="H1294" s="32">
        <v>0</v>
      </c>
      <c r="I1294" s="87" t="s">
        <v>2105</v>
      </c>
      <c r="J1294" s="32">
        <v>0</v>
      </c>
      <c r="K1294" s="88" t="s">
        <v>2105</v>
      </c>
      <c r="L1294" s="32">
        <v>0</v>
      </c>
      <c r="M1294" s="88" t="s">
        <v>2105</v>
      </c>
      <c r="N1294" s="32">
        <v>1703</v>
      </c>
      <c r="O1294" s="34">
        <v>0</v>
      </c>
      <c r="P1294" s="34">
        <v>0</v>
      </c>
      <c r="Q1294" s="32">
        <v>6300</v>
      </c>
      <c r="R1294" s="99">
        <v>3.7</v>
      </c>
      <c r="S1294" s="32">
        <v>0</v>
      </c>
      <c r="T1294" s="99" t="s">
        <v>3418</v>
      </c>
    </row>
    <row r="1295" spans="1:20" ht="15" customHeight="1">
      <c r="A1295" s="31">
        <v>1282</v>
      </c>
      <c r="B1295" s="99" t="s">
        <v>1048</v>
      </c>
      <c r="C1295" s="99" t="s">
        <v>1049</v>
      </c>
      <c r="D1295" s="99" t="s">
        <v>29</v>
      </c>
      <c r="E1295" s="99" t="s">
        <v>2102</v>
      </c>
      <c r="F1295" s="32">
        <v>490070906479</v>
      </c>
      <c r="G1295" s="90">
        <v>-0.03</v>
      </c>
      <c r="H1295" s="32">
        <v>33179038899</v>
      </c>
      <c r="I1295" s="33">
        <v>0.54</v>
      </c>
      <c r="J1295" s="32">
        <v>2283605769072</v>
      </c>
      <c r="K1295" s="33">
        <v>0.17</v>
      </c>
      <c r="L1295" s="32">
        <v>27290563274</v>
      </c>
      <c r="M1295" s="33">
        <v>-0.75</v>
      </c>
      <c r="N1295" s="32">
        <v>203</v>
      </c>
      <c r="O1295" s="34">
        <v>0</v>
      </c>
      <c r="P1295" s="34">
        <v>0</v>
      </c>
      <c r="Q1295" s="32">
        <v>18900</v>
      </c>
      <c r="R1295" s="99">
        <v>92.9</v>
      </c>
      <c r="S1295" s="32">
        <v>245</v>
      </c>
      <c r="T1295" s="99" t="s">
        <v>3418</v>
      </c>
    </row>
    <row r="1296" spans="1:20" ht="15" customHeight="1">
      <c r="A1296" s="31">
        <v>1283</v>
      </c>
      <c r="B1296" s="99" t="s">
        <v>1050</v>
      </c>
      <c r="C1296" s="99" t="s">
        <v>1051</v>
      </c>
      <c r="D1296" s="99" t="s">
        <v>29</v>
      </c>
      <c r="E1296" s="99" t="s">
        <v>2131</v>
      </c>
      <c r="F1296" s="32">
        <v>0</v>
      </c>
      <c r="G1296" s="83" t="s">
        <v>2105</v>
      </c>
      <c r="H1296" s="32">
        <v>0</v>
      </c>
      <c r="I1296" s="88" t="s">
        <v>2105</v>
      </c>
      <c r="J1296" s="32">
        <v>0</v>
      </c>
      <c r="K1296" s="83" t="s">
        <v>2105</v>
      </c>
      <c r="L1296" s="32">
        <v>0</v>
      </c>
      <c r="M1296" s="88" t="s">
        <v>2105</v>
      </c>
      <c r="N1296" s="32">
        <v>6296</v>
      </c>
      <c r="O1296" s="34">
        <v>0</v>
      </c>
      <c r="P1296" s="34">
        <v>0</v>
      </c>
      <c r="Q1296" s="32">
        <v>34000</v>
      </c>
      <c r="R1296" s="99">
        <v>5.4</v>
      </c>
      <c r="S1296" s="32">
        <v>21</v>
      </c>
      <c r="T1296" s="99" t="s">
        <v>3418</v>
      </c>
    </row>
    <row r="1297" spans="1:20" ht="15" customHeight="1">
      <c r="A1297" s="31">
        <v>1284</v>
      </c>
      <c r="B1297" s="99" t="s">
        <v>1052</v>
      </c>
      <c r="C1297" s="99" t="s">
        <v>2620</v>
      </c>
      <c r="D1297" s="99" t="s">
        <v>29</v>
      </c>
      <c r="E1297" s="99" t="s">
        <v>2187</v>
      </c>
      <c r="F1297" s="32">
        <v>43343844602</v>
      </c>
      <c r="G1297" s="90">
        <v>-0.54</v>
      </c>
      <c r="H1297" s="32">
        <v>-62375202668</v>
      </c>
      <c r="I1297" s="33">
        <v>-1.12</v>
      </c>
      <c r="J1297" s="32">
        <v>319517708382</v>
      </c>
      <c r="K1297" s="33">
        <v>0.07</v>
      </c>
      <c r="L1297" s="32">
        <v>-275919028055</v>
      </c>
      <c r="M1297" s="33">
        <v>-2.54</v>
      </c>
      <c r="N1297" s="32">
        <v>-9000</v>
      </c>
      <c r="O1297" s="34">
        <v>-0.421</v>
      </c>
      <c r="P1297" s="34">
        <v>0</v>
      </c>
      <c r="Q1297" s="32">
        <v>900</v>
      </c>
      <c r="R1297" s="99">
        <v>-0.1</v>
      </c>
      <c r="S1297" s="32">
        <v>2595</v>
      </c>
      <c r="T1297" s="99" t="s">
        <v>3418</v>
      </c>
    </row>
    <row r="1298" spans="1:20" ht="15" customHeight="1">
      <c r="A1298" s="31">
        <v>1285</v>
      </c>
      <c r="B1298" s="99" t="s">
        <v>1058</v>
      </c>
      <c r="C1298" s="99" t="s">
        <v>1059</v>
      </c>
      <c r="D1298" s="99" t="s">
        <v>29</v>
      </c>
      <c r="E1298" s="99" t="s">
        <v>2131</v>
      </c>
      <c r="F1298" s="32">
        <v>26658217810</v>
      </c>
      <c r="G1298" s="90">
        <v>0.04</v>
      </c>
      <c r="H1298" s="32">
        <v>1614257018</v>
      </c>
      <c r="I1298" s="89">
        <v>-0.36</v>
      </c>
      <c r="J1298" s="32">
        <v>118978474676</v>
      </c>
      <c r="K1298" s="83">
        <v>0.07</v>
      </c>
      <c r="L1298" s="32">
        <v>11192059646</v>
      </c>
      <c r="M1298" s="83">
        <v>0.28</v>
      </c>
      <c r="N1298" s="32">
        <v>649</v>
      </c>
      <c r="O1298" s="34">
        <v>0.045</v>
      </c>
      <c r="P1298" s="34">
        <v>0.06</v>
      </c>
      <c r="Q1298" s="32">
        <v>13500</v>
      </c>
      <c r="R1298" s="99">
        <v>20.8</v>
      </c>
      <c r="S1298" s="32">
        <v>0</v>
      </c>
      <c r="T1298" s="99" t="s">
        <v>3418</v>
      </c>
    </row>
    <row r="1299" spans="1:20" ht="15" customHeight="1">
      <c r="A1299" s="31">
        <v>1286</v>
      </c>
      <c r="B1299" s="99" t="s">
        <v>3193</v>
      </c>
      <c r="C1299" s="99" t="s">
        <v>3194</v>
      </c>
      <c r="D1299" s="99" t="s">
        <v>29</v>
      </c>
      <c r="E1299" s="99" t="s">
        <v>2131</v>
      </c>
      <c r="F1299" s="32">
        <v>172222943734</v>
      </c>
      <c r="G1299" s="90">
        <v>0.29</v>
      </c>
      <c r="H1299" s="32">
        <v>12576441716</v>
      </c>
      <c r="I1299" s="83">
        <v>5.1</v>
      </c>
      <c r="J1299" s="32">
        <v>692224322090</v>
      </c>
      <c r="K1299" s="83">
        <v>0.14</v>
      </c>
      <c r="L1299" s="32">
        <v>55153317031</v>
      </c>
      <c r="M1299" s="83">
        <v>0.37</v>
      </c>
      <c r="N1299" s="32">
        <v>1085</v>
      </c>
      <c r="O1299" s="34">
        <v>0.047</v>
      </c>
      <c r="P1299" s="34">
        <v>0.09</v>
      </c>
      <c r="Q1299" s="32">
        <v>12700</v>
      </c>
      <c r="R1299" s="99">
        <v>11.7</v>
      </c>
      <c r="S1299" s="32">
        <v>0</v>
      </c>
      <c r="T1299" s="99" t="s">
        <v>3418</v>
      </c>
    </row>
    <row r="1300" spans="1:20" ht="15" customHeight="1">
      <c r="A1300" s="31">
        <v>1287</v>
      </c>
      <c r="B1300" s="99" t="s">
        <v>2621</v>
      </c>
      <c r="C1300" s="99" t="s">
        <v>2622</v>
      </c>
      <c r="D1300" s="99" t="s">
        <v>29</v>
      </c>
      <c r="E1300" s="99" t="s">
        <v>2131</v>
      </c>
      <c r="F1300" s="32">
        <v>29005245544</v>
      </c>
      <c r="G1300" s="90">
        <v>0.05</v>
      </c>
      <c r="H1300" s="32">
        <v>4243591685</v>
      </c>
      <c r="I1300" s="33">
        <v>0.08</v>
      </c>
      <c r="J1300" s="32">
        <v>125869945359</v>
      </c>
      <c r="K1300" s="33">
        <v>0.02</v>
      </c>
      <c r="L1300" s="32">
        <v>15241093600</v>
      </c>
      <c r="M1300" s="33">
        <v>0.05</v>
      </c>
      <c r="N1300" s="32">
        <v>833</v>
      </c>
      <c r="O1300" s="34">
        <v>0.055</v>
      </c>
      <c r="P1300" s="34">
        <v>0.074</v>
      </c>
      <c r="Q1300" s="32">
        <v>8000</v>
      </c>
      <c r="R1300" s="99">
        <v>9.6</v>
      </c>
      <c r="S1300" s="32">
        <v>0</v>
      </c>
      <c r="T1300" s="99" t="s">
        <v>3418</v>
      </c>
    </row>
    <row r="1301" spans="1:20" ht="15" customHeight="1">
      <c r="A1301" s="31">
        <v>1288</v>
      </c>
      <c r="B1301" s="99" t="s">
        <v>2623</v>
      </c>
      <c r="C1301" s="99" t="s">
        <v>2624</v>
      </c>
      <c r="D1301" s="99" t="s">
        <v>29</v>
      </c>
      <c r="E1301" s="99" t="s">
        <v>2131</v>
      </c>
      <c r="F1301" s="32">
        <v>105839655397</v>
      </c>
      <c r="G1301" s="90">
        <v>0.04</v>
      </c>
      <c r="H1301" s="32">
        <v>48478379</v>
      </c>
      <c r="I1301" s="83">
        <v>-0.98</v>
      </c>
      <c r="J1301" s="32">
        <v>477507899751</v>
      </c>
      <c r="K1301" s="87">
        <v>0.03</v>
      </c>
      <c r="L1301" s="32">
        <v>11795122933</v>
      </c>
      <c r="M1301" s="87">
        <v>-0.28</v>
      </c>
      <c r="N1301" s="32">
        <v>208</v>
      </c>
      <c r="O1301" s="34">
        <v>0.009</v>
      </c>
      <c r="P1301" s="34">
        <v>0.02</v>
      </c>
      <c r="Q1301" s="32">
        <v>7400</v>
      </c>
      <c r="R1301" s="99">
        <v>35.6</v>
      </c>
      <c r="S1301" s="32">
        <v>495</v>
      </c>
      <c r="T1301" s="99" t="s">
        <v>3418</v>
      </c>
    </row>
    <row r="1302" spans="1:20" ht="15" customHeight="1">
      <c r="A1302" s="31">
        <v>1289</v>
      </c>
      <c r="B1302" s="99" t="s">
        <v>1442</v>
      </c>
      <c r="C1302" s="99" t="s">
        <v>1443</v>
      </c>
      <c r="D1302" s="99" t="s">
        <v>29</v>
      </c>
      <c r="E1302" s="99" t="s">
        <v>2102</v>
      </c>
      <c r="F1302" s="32">
        <v>0</v>
      </c>
      <c r="G1302" s="90" t="s">
        <v>2105</v>
      </c>
      <c r="H1302" s="32">
        <v>0</v>
      </c>
      <c r="I1302" s="89" t="s">
        <v>2105</v>
      </c>
      <c r="J1302" s="32">
        <v>0</v>
      </c>
      <c r="K1302" s="83" t="s">
        <v>2105</v>
      </c>
      <c r="L1302" s="32">
        <v>0</v>
      </c>
      <c r="M1302" s="88" t="s">
        <v>2105</v>
      </c>
      <c r="N1302" s="32">
        <v>325</v>
      </c>
      <c r="O1302" s="34">
        <v>0</v>
      </c>
      <c r="P1302" s="34">
        <v>0</v>
      </c>
      <c r="Q1302" s="32">
        <v>13500</v>
      </c>
      <c r="R1302" s="99">
        <v>41.6</v>
      </c>
      <c r="S1302" s="32">
        <v>95</v>
      </c>
      <c r="T1302" s="99" t="s">
        <v>3418</v>
      </c>
    </row>
    <row r="1303" spans="1:20" ht="15" customHeight="1">
      <c r="A1303" s="31">
        <v>1290</v>
      </c>
      <c r="B1303" s="99" t="s">
        <v>3337</v>
      </c>
      <c r="C1303" s="99" t="s">
        <v>3338</v>
      </c>
      <c r="D1303" s="99" t="s">
        <v>29</v>
      </c>
      <c r="E1303" s="99" t="s">
        <v>2131</v>
      </c>
      <c r="F1303" s="32">
        <v>0</v>
      </c>
      <c r="G1303" s="90" t="s">
        <v>2105</v>
      </c>
      <c r="H1303" s="32">
        <v>0</v>
      </c>
      <c r="I1303" s="88" t="s">
        <v>2105</v>
      </c>
      <c r="J1303" s="32">
        <v>0</v>
      </c>
      <c r="K1303" s="89" t="s">
        <v>2105</v>
      </c>
      <c r="L1303" s="32">
        <v>0</v>
      </c>
      <c r="M1303" s="89" t="s">
        <v>2105</v>
      </c>
      <c r="N1303" s="32">
        <v>1959</v>
      </c>
      <c r="O1303" s="34">
        <v>0</v>
      </c>
      <c r="P1303" s="34">
        <v>0</v>
      </c>
      <c r="Q1303" s="32">
        <v>19000</v>
      </c>
      <c r="R1303" s="99">
        <v>9.7</v>
      </c>
      <c r="S1303" s="32">
        <v>32</v>
      </c>
      <c r="T1303" s="99" t="s">
        <v>3418</v>
      </c>
    </row>
    <row r="1304" spans="1:20" ht="15" customHeight="1">
      <c r="A1304" s="31">
        <v>1291</v>
      </c>
      <c r="B1304" s="99" t="s">
        <v>3240</v>
      </c>
      <c r="C1304" s="99" t="s">
        <v>3241</v>
      </c>
      <c r="D1304" s="99" t="s">
        <v>29</v>
      </c>
      <c r="E1304" s="99" t="s">
        <v>2165</v>
      </c>
      <c r="F1304" s="32">
        <v>0</v>
      </c>
      <c r="G1304" s="87" t="s">
        <v>2105</v>
      </c>
      <c r="H1304" s="32">
        <v>0</v>
      </c>
      <c r="I1304" s="33" t="s">
        <v>2105</v>
      </c>
      <c r="J1304" s="32">
        <v>0</v>
      </c>
      <c r="K1304" s="89" t="s">
        <v>2105</v>
      </c>
      <c r="L1304" s="32">
        <v>0</v>
      </c>
      <c r="M1304" s="83" t="s">
        <v>2105</v>
      </c>
      <c r="N1304" s="32">
        <v>2143</v>
      </c>
      <c r="O1304" s="34">
        <v>0</v>
      </c>
      <c r="P1304" s="34">
        <v>0</v>
      </c>
      <c r="Q1304" s="32">
        <v>3000</v>
      </c>
      <c r="R1304" s="99">
        <v>1.4</v>
      </c>
      <c r="S1304" s="32">
        <v>0</v>
      </c>
      <c r="T1304" s="99" t="s">
        <v>3418</v>
      </c>
    </row>
    <row r="1305" spans="1:20" ht="15" customHeight="1">
      <c r="A1305" s="31">
        <v>1292</v>
      </c>
      <c r="B1305" s="99" t="s">
        <v>1066</v>
      </c>
      <c r="C1305" s="99" t="s">
        <v>1067</v>
      </c>
      <c r="D1305" s="99" t="s">
        <v>29</v>
      </c>
      <c r="E1305" s="99" t="s">
        <v>2108</v>
      </c>
      <c r="F1305" s="32">
        <v>0</v>
      </c>
      <c r="G1305" s="83" t="s">
        <v>2105</v>
      </c>
      <c r="H1305" s="32">
        <v>0</v>
      </c>
      <c r="I1305" s="124" t="s">
        <v>2105</v>
      </c>
      <c r="J1305" s="32">
        <v>0</v>
      </c>
      <c r="K1305" s="83" t="s">
        <v>2105</v>
      </c>
      <c r="L1305" s="32">
        <v>0</v>
      </c>
      <c r="M1305" s="126" t="s">
        <v>2105</v>
      </c>
      <c r="N1305" s="32" t="e">
        <v>#DIV/0!</v>
      </c>
      <c r="O1305" s="34">
        <v>0</v>
      </c>
      <c r="P1305" s="34">
        <v>0</v>
      </c>
      <c r="Q1305" s="32">
        <v>600</v>
      </c>
      <c r="R1305" s="99">
        <v>0</v>
      </c>
      <c r="S1305" s="32">
        <v>50279</v>
      </c>
      <c r="T1305" s="99" t="s">
        <v>3418</v>
      </c>
    </row>
    <row r="1306" spans="1:20" ht="15" customHeight="1">
      <c r="A1306" s="31">
        <v>1293</v>
      </c>
      <c r="B1306" s="99" t="s">
        <v>2625</v>
      </c>
      <c r="C1306" s="99" t="s">
        <v>2626</v>
      </c>
      <c r="D1306" s="99" t="s">
        <v>29</v>
      </c>
      <c r="E1306" s="99" t="s">
        <v>2127</v>
      </c>
      <c r="F1306" s="32">
        <v>58059883730</v>
      </c>
      <c r="G1306" s="83">
        <v>0.09</v>
      </c>
      <c r="H1306" s="32">
        <v>79778520866</v>
      </c>
      <c r="I1306" s="83">
        <v>-0.02</v>
      </c>
      <c r="J1306" s="32">
        <v>273170461839</v>
      </c>
      <c r="K1306" s="83">
        <v>0.07</v>
      </c>
      <c r="L1306" s="32">
        <v>254494315548</v>
      </c>
      <c r="M1306" s="125">
        <v>-0.03</v>
      </c>
      <c r="N1306" s="32">
        <v>10652</v>
      </c>
      <c r="O1306" s="34">
        <v>0.061</v>
      </c>
      <c r="P1306" s="34">
        <v>0.331</v>
      </c>
      <c r="Q1306" s="32">
        <v>122500</v>
      </c>
      <c r="R1306" s="99">
        <v>11.5</v>
      </c>
      <c r="S1306" s="32">
        <v>6057</v>
      </c>
      <c r="T1306" s="99" t="s">
        <v>3418</v>
      </c>
    </row>
    <row r="1307" spans="1:20" ht="15" customHeight="1">
      <c r="A1307" s="31">
        <v>1294</v>
      </c>
      <c r="B1307" s="99" t="s">
        <v>2601</v>
      </c>
      <c r="C1307" s="99" t="s">
        <v>2602</v>
      </c>
      <c r="D1307" s="99" t="s">
        <v>29</v>
      </c>
      <c r="E1307" s="99" t="s">
        <v>2140</v>
      </c>
      <c r="F1307" s="32">
        <v>0</v>
      </c>
      <c r="G1307" s="90" t="s">
        <v>2105</v>
      </c>
      <c r="H1307" s="32">
        <v>0</v>
      </c>
      <c r="I1307" s="33" t="s">
        <v>2105</v>
      </c>
      <c r="J1307" s="32">
        <v>0</v>
      </c>
      <c r="K1307" s="83" t="s">
        <v>2105</v>
      </c>
      <c r="L1307" s="32">
        <v>0</v>
      </c>
      <c r="M1307" s="83" t="s">
        <v>2105</v>
      </c>
      <c r="N1307" s="32">
        <v>1019</v>
      </c>
      <c r="O1307" s="34">
        <v>0</v>
      </c>
      <c r="P1307" s="34">
        <v>0</v>
      </c>
      <c r="Q1307" s="32">
        <v>21000</v>
      </c>
      <c r="R1307" s="99">
        <v>20.6</v>
      </c>
      <c r="S1307" s="32">
        <v>0</v>
      </c>
      <c r="T1307" s="99" t="s">
        <v>3418</v>
      </c>
    </row>
    <row r="1308" spans="1:20" ht="15" customHeight="1">
      <c r="A1308" s="31">
        <v>1295</v>
      </c>
      <c r="B1308" s="99" t="s">
        <v>3861</v>
      </c>
      <c r="C1308" s="99" t="s">
        <v>3862</v>
      </c>
      <c r="D1308" s="99" t="s">
        <v>29</v>
      </c>
      <c r="E1308" s="99" t="s">
        <v>3500</v>
      </c>
      <c r="F1308" s="32">
        <v>0</v>
      </c>
      <c r="G1308" s="90" t="s">
        <v>2105</v>
      </c>
      <c r="H1308" s="32">
        <v>0</v>
      </c>
      <c r="I1308" s="33" t="s">
        <v>2105</v>
      </c>
      <c r="J1308" s="32">
        <v>0</v>
      </c>
      <c r="K1308" s="83" t="s">
        <v>2105</v>
      </c>
      <c r="L1308" s="32">
        <v>0</v>
      </c>
      <c r="M1308" s="83" t="s">
        <v>2105</v>
      </c>
      <c r="N1308" s="32" t="e">
        <v>#DIV/0!</v>
      </c>
      <c r="O1308" s="34">
        <v>0</v>
      </c>
      <c r="P1308" s="34">
        <v>0</v>
      </c>
      <c r="Q1308" s="32">
        <v>0</v>
      </c>
      <c r="R1308" s="99">
        <v>0</v>
      </c>
      <c r="S1308" s="32">
        <v>0</v>
      </c>
      <c r="T1308" s="99" t="s">
        <v>3418</v>
      </c>
    </row>
    <row r="1309" spans="1:20" ht="15" customHeight="1">
      <c r="A1309" s="31">
        <v>1296</v>
      </c>
      <c r="B1309" s="99" t="s">
        <v>3076</v>
      </c>
      <c r="C1309" s="99" t="s">
        <v>3077</v>
      </c>
      <c r="D1309" s="99" t="s">
        <v>29</v>
      </c>
      <c r="E1309" s="99" t="s">
        <v>2128</v>
      </c>
      <c r="F1309" s="32">
        <v>0</v>
      </c>
      <c r="G1309" s="83" t="s">
        <v>2105</v>
      </c>
      <c r="H1309" s="32">
        <v>0</v>
      </c>
      <c r="I1309" s="83" t="s">
        <v>2105</v>
      </c>
      <c r="J1309" s="32">
        <v>541092648001</v>
      </c>
      <c r="K1309" s="87">
        <v>-0.22</v>
      </c>
      <c r="L1309" s="32">
        <v>-1455377069</v>
      </c>
      <c r="M1309" s="89">
        <v>-1.1</v>
      </c>
      <c r="N1309" s="32">
        <v>66</v>
      </c>
      <c r="O1309" s="34">
        <v>0</v>
      </c>
      <c r="P1309" s="34">
        <v>0</v>
      </c>
      <c r="Q1309" s="32">
        <v>7400</v>
      </c>
      <c r="R1309" s="99">
        <v>111.5</v>
      </c>
      <c r="S1309" s="32">
        <v>89</v>
      </c>
      <c r="T1309" s="99" t="s">
        <v>3418</v>
      </c>
    </row>
    <row r="1310" spans="1:20" ht="15" customHeight="1">
      <c r="A1310" s="31">
        <v>1297</v>
      </c>
      <c r="B1310" s="99" t="s">
        <v>1072</v>
      </c>
      <c r="C1310" s="99" t="s">
        <v>1073</v>
      </c>
      <c r="D1310" s="99" t="s">
        <v>29</v>
      </c>
      <c r="E1310" s="99" t="s">
        <v>2131</v>
      </c>
      <c r="F1310" s="32">
        <v>0</v>
      </c>
      <c r="G1310" s="90" t="s">
        <v>2105</v>
      </c>
      <c r="H1310" s="32">
        <v>0</v>
      </c>
      <c r="I1310" s="33" t="s">
        <v>2105</v>
      </c>
      <c r="J1310" s="32">
        <v>0</v>
      </c>
      <c r="K1310" s="88" t="s">
        <v>2105</v>
      </c>
      <c r="L1310" s="32">
        <v>0</v>
      </c>
      <c r="M1310" s="126" t="s">
        <v>2105</v>
      </c>
      <c r="N1310" s="32">
        <v>910</v>
      </c>
      <c r="O1310" s="34">
        <v>0</v>
      </c>
      <c r="P1310" s="34">
        <v>0</v>
      </c>
      <c r="Q1310" s="32">
        <v>16200</v>
      </c>
      <c r="R1310" s="99">
        <v>17.8</v>
      </c>
      <c r="S1310" s="32">
        <v>95</v>
      </c>
      <c r="T1310" s="99" t="s">
        <v>3418</v>
      </c>
    </row>
    <row r="1311" spans="1:20" ht="15" customHeight="1">
      <c r="A1311" s="31">
        <v>1298</v>
      </c>
      <c r="B1311" s="99" t="s">
        <v>2627</v>
      </c>
      <c r="C1311" s="99" t="s">
        <v>2628</v>
      </c>
      <c r="D1311" s="99" t="s">
        <v>29</v>
      </c>
      <c r="E1311" s="99" t="s">
        <v>2353</v>
      </c>
      <c r="F1311" s="32">
        <v>0</v>
      </c>
      <c r="G1311" s="90" t="s">
        <v>2105</v>
      </c>
      <c r="H1311" s="32">
        <v>0</v>
      </c>
      <c r="I1311" s="88" t="s">
        <v>2105</v>
      </c>
      <c r="J1311" s="32">
        <v>0</v>
      </c>
      <c r="K1311" s="89" t="s">
        <v>2105</v>
      </c>
      <c r="L1311" s="32">
        <v>0</v>
      </c>
      <c r="M1311" s="88" t="s">
        <v>2105</v>
      </c>
      <c r="N1311" s="32">
        <v>1023</v>
      </c>
      <c r="O1311" s="34">
        <v>0</v>
      </c>
      <c r="P1311" s="34">
        <v>0</v>
      </c>
      <c r="Q1311" s="32">
        <v>9000</v>
      </c>
      <c r="R1311" s="99">
        <v>8.8</v>
      </c>
      <c r="S1311" s="32">
        <v>347</v>
      </c>
      <c r="T1311" s="99" t="s">
        <v>3418</v>
      </c>
    </row>
    <row r="1312" spans="1:20" ht="15" customHeight="1">
      <c r="A1312" s="31">
        <v>1299</v>
      </c>
      <c r="B1312" s="99" t="s">
        <v>2860</v>
      </c>
      <c r="C1312" s="99" t="s">
        <v>2861</v>
      </c>
      <c r="D1312" s="99" t="s">
        <v>29</v>
      </c>
      <c r="E1312" s="99" t="s">
        <v>2131</v>
      </c>
      <c r="F1312" s="32">
        <v>0</v>
      </c>
      <c r="G1312" s="90" t="s">
        <v>2105</v>
      </c>
      <c r="H1312" s="32">
        <v>0</v>
      </c>
      <c r="I1312" s="33" t="s">
        <v>2105</v>
      </c>
      <c r="J1312" s="32">
        <v>0</v>
      </c>
      <c r="K1312" s="33" t="s">
        <v>2105</v>
      </c>
      <c r="L1312" s="32">
        <v>0</v>
      </c>
      <c r="M1312" s="33" t="s">
        <v>2105</v>
      </c>
      <c r="N1312" s="32">
        <v>387</v>
      </c>
      <c r="O1312" s="34">
        <v>0</v>
      </c>
      <c r="P1312" s="34">
        <v>0</v>
      </c>
      <c r="Q1312" s="32">
        <v>7200</v>
      </c>
      <c r="R1312" s="99">
        <v>18.6</v>
      </c>
      <c r="S1312" s="32">
        <v>0</v>
      </c>
      <c r="T1312" s="99" t="s">
        <v>3418</v>
      </c>
    </row>
    <row r="1313" spans="1:20" ht="15" customHeight="1">
      <c r="A1313" s="31">
        <v>1300</v>
      </c>
      <c r="B1313" s="99" t="s">
        <v>1078</v>
      </c>
      <c r="C1313" s="99" t="s">
        <v>1079</v>
      </c>
      <c r="D1313" s="99" t="s">
        <v>29</v>
      </c>
      <c r="E1313" s="99" t="s">
        <v>3500</v>
      </c>
      <c r="F1313" s="32">
        <v>0</v>
      </c>
      <c r="G1313" s="90" t="s">
        <v>2105</v>
      </c>
      <c r="H1313" s="32">
        <v>0</v>
      </c>
      <c r="I1313" s="87" t="s">
        <v>2105</v>
      </c>
      <c r="J1313" s="32">
        <v>0</v>
      </c>
      <c r="K1313" s="87" t="s">
        <v>2105</v>
      </c>
      <c r="L1313" s="32">
        <v>0</v>
      </c>
      <c r="M1313" s="87" t="s">
        <v>2105</v>
      </c>
      <c r="N1313" s="32">
        <v>392</v>
      </c>
      <c r="O1313" s="34">
        <v>0</v>
      </c>
      <c r="P1313" s="34">
        <v>0</v>
      </c>
      <c r="Q1313" s="32">
        <v>10000</v>
      </c>
      <c r="R1313" s="99">
        <v>25.5</v>
      </c>
      <c r="S1313" s="32">
        <v>0</v>
      </c>
      <c r="T1313" s="99" t="s">
        <v>3418</v>
      </c>
    </row>
    <row r="1314" spans="1:20" ht="15" customHeight="1">
      <c r="A1314" s="31">
        <v>1301</v>
      </c>
      <c r="B1314" s="99" t="s">
        <v>3601</v>
      </c>
      <c r="C1314" s="99" t="s">
        <v>3602</v>
      </c>
      <c r="D1314" s="99" t="s">
        <v>29</v>
      </c>
      <c r="E1314" s="99" t="s">
        <v>2121</v>
      </c>
      <c r="F1314" s="32">
        <v>0</v>
      </c>
      <c r="G1314" s="90" t="s">
        <v>2105</v>
      </c>
      <c r="H1314" s="32">
        <v>0</v>
      </c>
      <c r="I1314" s="89" t="s">
        <v>2105</v>
      </c>
      <c r="J1314" s="32">
        <v>0</v>
      </c>
      <c r="K1314" s="87" t="s">
        <v>2105</v>
      </c>
      <c r="L1314" s="32">
        <v>0</v>
      </c>
      <c r="M1314" s="87" t="s">
        <v>2105</v>
      </c>
      <c r="N1314" s="32">
        <v>456</v>
      </c>
      <c r="O1314" s="34">
        <v>0</v>
      </c>
      <c r="P1314" s="34">
        <v>0</v>
      </c>
      <c r="Q1314" s="32">
        <v>10900</v>
      </c>
      <c r="R1314" s="99">
        <v>23.9</v>
      </c>
      <c r="S1314" s="32">
        <v>30274</v>
      </c>
      <c r="T1314" s="99" t="s">
        <v>3418</v>
      </c>
    </row>
    <row r="1315" spans="1:20" ht="15" customHeight="1">
      <c r="A1315" s="31">
        <v>1302</v>
      </c>
      <c r="B1315" s="99" t="s">
        <v>3776</v>
      </c>
      <c r="C1315" s="99" t="s">
        <v>3777</v>
      </c>
      <c r="D1315" s="99" t="s">
        <v>29</v>
      </c>
      <c r="E1315" s="99" t="s">
        <v>2668</v>
      </c>
      <c r="F1315" s="32">
        <v>0</v>
      </c>
      <c r="G1315" s="90" t="s">
        <v>2105</v>
      </c>
      <c r="H1315" s="32">
        <v>0</v>
      </c>
      <c r="I1315" s="88" t="s">
        <v>2105</v>
      </c>
      <c r="J1315" s="32">
        <v>0</v>
      </c>
      <c r="K1315" s="83" t="s">
        <v>2105</v>
      </c>
      <c r="L1315" s="32">
        <v>0</v>
      </c>
      <c r="M1315" s="88" t="s">
        <v>2105</v>
      </c>
      <c r="N1315" s="32">
        <v>2373</v>
      </c>
      <c r="O1315" s="34">
        <v>0</v>
      </c>
      <c r="P1315" s="34">
        <v>0</v>
      </c>
      <c r="Q1315" s="32">
        <v>42000</v>
      </c>
      <c r="R1315" s="99">
        <v>17.7</v>
      </c>
      <c r="S1315" s="32">
        <v>46507</v>
      </c>
      <c r="T1315" s="99" t="s">
        <v>3418</v>
      </c>
    </row>
    <row r="1316" spans="1:20" ht="15" customHeight="1">
      <c r="A1316" s="31">
        <v>1303</v>
      </c>
      <c r="B1316" s="99" t="s">
        <v>3146</v>
      </c>
      <c r="C1316" s="99" t="s">
        <v>3147</v>
      </c>
      <c r="D1316" s="99" t="s">
        <v>29</v>
      </c>
      <c r="E1316" s="99" t="s">
        <v>2183</v>
      </c>
      <c r="F1316" s="32">
        <v>20537786985138</v>
      </c>
      <c r="G1316" s="90">
        <v>-0.12</v>
      </c>
      <c r="H1316" s="32">
        <v>265634381340</v>
      </c>
      <c r="I1316" s="83">
        <v>-0.06</v>
      </c>
      <c r="J1316" s="32">
        <v>101529027646292</v>
      </c>
      <c r="K1316" s="88">
        <v>0.46</v>
      </c>
      <c r="L1316" s="32">
        <v>708831950544</v>
      </c>
      <c r="M1316" s="87">
        <v>-0.18</v>
      </c>
      <c r="N1316" s="32">
        <v>566</v>
      </c>
      <c r="O1316" s="34">
        <v>0.02</v>
      </c>
      <c r="P1316" s="34">
        <v>0.051</v>
      </c>
      <c r="Q1316" s="32">
        <v>9400</v>
      </c>
      <c r="R1316" s="99">
        <v>16.6</v>
      </c>
      <c r="S1316" s="32">
        <v>755277</v>
      </c>
      <c r="T1316" s="99" t="s">
        <v>2061</v>
      </c>
    </row>
    <row r="1317" spans="1:20" ht="15" customHeight="1">
      <c r="A1317" s="31">
        <v>1304</v>
      </c>
      <c r="B1317" s="99" t="s">
        <v>2629</v>
      </c>
      <c r="C1317" s="99" t="s">
        <v>2630</v>
      </c>
      <c r="D1317" s="99" t="s">
        <v>29</v>
      </c>
      <c r="E1317" s="99" t="s">
        <v>2146</v>
      </c>
      <c r="F1317" s="32">
        <v>0</v>
      </c>
      <c r="G1317" s="90" t="s">
        <v>2105</v>
      </c>
      <c r="H1317" s="32">
        <v>0</v>
      </c>
      <c r="I1317" s="89" t="s">
        <v>2105</v>
      </c>
      <c r="J1317" s="32">
        <v>0</v>
      </c>
      <c r="K1317" s="88" t="s">
        <v>2105</v>
      </c>
      <c r="L1317" s="32">
        <v>0</v>
      </c>
      <c r="M1317" s="87" t="s">
        <v>2105</v>
      </c>
      <c r="N1317" s="32">
        <v>-14</v>
      </c>
      <c r="O1317" s="34">
        <v>0</v>
      </c>
      <c r="P1317" s="34">
        <v>0</v>
      </c>
      <c r="Q1317" s="32">
        <v>3900</v>
      </c>
      <c r="R1317" s="99">
        <v>-271.2</v>
      </c>
      <c r="S1317" s="32">
        <v>105</v>
      </c>
      <c r="T1317" s="99" t="s">
        <v>3418</v>
      </c>
    </row>
    <row r="1318" spans="1:20" ht="15" customHeight="1">
      <c r="A1318" s="31">
        <v>1305</v>
      </c>
      <c r="B1318" s="99" t="s">
        <v>2631</v>
      </c>
      <c r="C1318" s="99" t="s">
        <v>2632</v>
      </c>
      <c r="D1318" s="99" t="s">
        <v>29</v>
      </c>
      <c r="E1318" s="99" t="s">
        <v>2471</v>
      </c>
      <c r="F1318" s="32">
        <v>0</v>
      </c>
      <c r="G1318" s="90" t="s">
        <v>2105</v>
      </c>
      <c r="H1318" s="32">
        <v>0</v>
      </c>
      <c r="I1318" s="123" t="s">
        <v>2105</v>
      </c>
      <c r="J1318" s="32">
        <v>0</v>
      </c>
      <c r="K1318" s="83" t="s">
        <v>2105</v>
      </c>
      <c r="L1318" s="32">
        <v>0</v>
      </c>
      <c r="M1318" s="87" t="s">
        <v>2105</v>
      </c>
      <c r="N1318" s="32">
        <v>853</v>
      </c>
      <c r="O1318" s="86">
        <v>0</v>
      </c>
      <c r="P1318" s="86">
        <v>0</v>
      </c>
      <c r="Q1318" s="32">
        <v>12200</v>
      </c>
      <c r="R1318" s="99">
        <v>14.3</v>
      </c>
      <c r="S1318" s="32">
        <v>26</v>
      </c>
      <c r="T1318" s="99" t="s">
        <v>3418</v>
      </c>
    </row>
    <row r="1319" spans="1:20" ht="15" customHeight="1">
      <c r="A1319" s="31">
        <v>1306</v>
      </c>
      <c r="B1319" s="99" t="s">
        <v>3715</v>
      </c>
      <c r="C1319" s="99" t="s">
        <v>3716</v>
      </c>
      <c r="D1319" s="99" t="s">
        <v>29</v>
      </c>
      <c r="E1319" s="99" t="s">
        <v>3495</v>
      </c>
      <c r="F1319" s="32">
        <v>0</v>
      </c>
      <c r="G1319" s="90" t="s">
        <v>2105</v>
      </c>
      <c r="H1319" s="32">
        <v>-1481135726</v>
      </c>
      <c r="I1319" s="83">
        <v>-2.51</v>
      </c>
      <c r="J1319" s="32">
        <v>0</v>
      </c>
      <c r="K1319" s="83" t="s">
        <v>2105</v>
      </c>
      <c r="L1319" s="32">
        <v>-5870356716</v>
      </c>
      <c r="M1319" s="83">
        <v>0.15</v>
      </c>
      <c r="N1319" s="32">
        <v>-27</v>
      </c>
      <c r="O1319" s="34">
        <v>0</v>
      </c>
      <c r="P1319" s="34">
        <v>0</v>
      </c>
      <c r="Q1319" s="32">
        <v>12100</v>
      </c>
      <c r="R1319" s="99">
        <v>-445.1</v>
      </c>
      <c r="S1319" s="32">
        <v>105</v>
      </c>
      <c r="T1319" s="99" t="s">
        <v>3418</v>
      </c>
    </row>
    <row r="1320" spans="1:20" ht="15" customHeight="1">
      <c r="A1320" s="31">
        <v>1307</v>
      </c>
      <c r="B1320" s="99" t="s">
        <v>3296</v>
      </c>
      <c r="C1320" s="99" t="s">
        <v>3297</v>
      </c>
      <c r="D1320" s="99" t="s">
        <v>29</v>
      </c>
      <c r="E1320" s="99" t="s">
        <v>2147</v>
      </c>
      <c r="F1320" s="32">
        <v>144530019424</v>
      </c>
      <c r="G1320" s="90">
        <v>-0.49</v>
      </c>
      <c r="H1320" s="32">
        <v>386194277</v>
      </c>
      <c r="I1320" s="89">
        <v>-0.98</v>
      </c>
      <c r="J1320" s="32">
        <v>828313127084</v>
      </c>
      <c r="K1320" s="87">
        <v>-0.23</v>
      </c>
      <c r="L1320" s="32">
        <v>-5336465275</v>
      </c>
      <c r="M1320" s="87">
        <v>-1.07</v>
      </c>
      <c r="N1320" s="32">
        <v>-189</v>
      </c>
      <c r="O1320" s="34">
        <v>-0.007</v>
      </c>
      <c r="P1320" s="34">
        <v>-0.014</v>
      </c>
      <c r="Q1320" s="32">
        <v>4100</v>
      </c>
      <c r="R1320" s="99">
        <v>-21.7</v>
      </c>
      <c r="S1320" s="32">
        <v>257765</v>
      </c>
      <c r="T1320" s="99" t="s">
        <v>2061</v>
      </c>
    </row>
    <row r="1321" spans="1:20" ht="15" customHeight="1">
      <c r="A1321" s="31">
        <v>1308</v>
      </c>
      <c r="B1321" s="99" t="s">
        <v>3863</v>
      </c>
      <c r="C1321" s="99" t="s">
        <v>3864</v>
      </c>
      <c r="D1321" s="99" t="s">
        <v>29</v>
      </c>
      <c r="E1321" s="99" t="s">
        <v>2137</v>
      </c>
      <c r="F1321" s="32">
        <v>433574026400</v>
      </c>
      <c r="G1321" s="90">
        <v>-0.57</v>
      </c>
      <c r="H1321" s="32">
        <v>72693140800</v>
      </c>
      <c r="I1321" s="88">
        <v>-0.79</v>
      </c>
      <c r="J1321" s="32">
        <v>2586554190166</v>
      </c>
      <c r="K1321" s="88">
        <v>0.63</v>
      </c>
      <c r="L1321" s="32">
        <v>688435401107</v>
      </c>
      <c r="M1321" s="83">
        <v>0.26</v>
      </c>
      <c r="N1321" s="32">
        <v>27643</v>
      </c>
      <c r="O1321" s="34">
        <v>0.587</v>
      </c>
      <c r="P1321" s="34">
        <v>0.902</v>
      </c>
      <c r="Q1321" s="32">
        <v>77400</v>
      </c>
      <c r="R1321" s="99">
        <v>2.8</v>
      </c>
      <c r="S1321" s="32">
        <v>18318</v>
      </c>
      <c r="T1321" s="99" t="s">
        <v>3418</v>
      </c>
    </row>
    <row r="1322" spans="1:20" ht="15" customHeight="1">
      <c r="A1322" s="31">
        <v>1309</v>
      </c>
      <c r="B1322" s="99" t="s">
        <v>3477</v>
      </c>
      <c r="C1322" s="99" t="s">
        <v>3478</v>
      </c>
      <c r="D1322" s="99" t="s">
        <v>29</v>
      </c>
      <c r="E1322" s="99" t="s">
        <v>2140</v>
      </c>
      <c r="F1322" s="32">
        <v>298097205671</v>
      </c>
      <c r="G1322" s="90">
        <v>0.51</v>
      </c>
      <c r="H1322" s="32">
        <v>23763585001</v>
      </c>
      <c r="I1322" s="123">
        <v>4.78</v>
      </c>
      <c r="J1322" s="32">
        <v>1157889016121</v>
      </c>
      <c r="K1322" s="89">
        <v>0.26</v>
      </c>
      <c r="L1322" s="32">
        <v>81884026175</v>
      </c>
      <c r="M1322" s="89">
        <v>3.28</v>
      </c>
      <c r="N1322" s="32">
        <v>722</v>
      </c>
      <c r="O1322" s="34">
        <v>0.028</v>
      </c>
      <c r="P1322" s="34">
        <v>0.066</v>
      </c>
      <c r="Q1322" s="32">
        <v>13000</v>
      </c>
      <c r="R1322" s="99">
        <v>18</v>
      </c>
      <c r="S1322" s="32">
        <v>56063</v>
      </c>
      <c r="T1322" s="99" t="s">
        <v>2065</v>
      </c>
    </row>
    <row r="1323" spans="1:20" ht="15" customHeight="1">
      <c r="A1323" s="31">
        <v>1310</v>
      </c>
      <c r="B1323" s="99" t="s">
        <v>2979</v>
      </c>
      <c r="C1323" s="99" t="s">
        <v>2980</v>
      </c>
      <c r="D1323" s="99" t="s">
        <v>29</v>
      </c>
      <c r="E1323" s="99" t="s">
        <v>2123</v>
      </c>
      <c r="F1323" s="32">
        <v>0</v>
      </c>
      <c r="G1323" s="90" t="s">
        <v>2105</v>
      </c>
      <c r="H1323" s="32">
        <v>0</v>
      </c>
      <c r="I1323" s="33" t="s">
        <v>2105</v>
      </c>
      <c r="J1323" s="32">
        <v>0</v>
      </c>
      <c r="K1323" s="33" t="s">
        <v>2105</v>
      </c>
      <c r="L1323" s="32">
        <v>0</v>
      </c>
      <c r="M1323" s="33" t="s">
        <v>2105</v>
      </c>
      <c r="N1323" s="32" t="e">
        <v>#DIV/0!</v>
      </c>
      <c r="O1323" s="34">
        <v>0</v>
      </c>
      <c r="P1323" s="34">
        <v>0</v>
      </c>
      <c r="Q1323" s="32">
        <v>0</v>
      </c>
      <c r="R1323" s="99">
        <v>0</v>
      </c>
      <c r="S1323" s="32">
        <v>0</v>
      </c>
      <c r="T1323" s="99" t="s">
        <v>3418</v>
      </c>
    </row>
    <row r="1324" spans="1:20" ht="15" customHeight="1">
      <c r="A1324" s="31">
        <v>1311</v>
      </c>
      <c r="B1324" s="99" t="s">
        <v>3325</v>
      </c>
      <c r="C1324" s="99" t="s">
        <v>3326</v>
      </c>
      <c r="D1324" s="99" t="s">
        <v>29</v>
      </c>
      <c r="E1324" s="99" t="s">
        <v>2113</v>
      </c>
      <c r="F1324" s="32">
        <v>135927500533</v>
      </c>
      <c r="G1324" s="90">
        <v>-0.36</v>
      </c>
      <c r="H1324" s="32">
        <v>2884039424</v>
      </c>
      <c r="I1324" s="88">
        <v>0.14</v>
      </c>
      <c r="J1324" s="32">
        <v>741969233348</v>
      </c>
      <c r="K1324" s="88">
        <v>-0.18</v>
      </c>
      <c r="L1324" s="32">
        <v>14046454728</v>
      </c>
      <c r="M1324" s="126">
        <v>-0.09</v>
      </c>
      <c r="N1324" s="32">
        <v>800</v>
      </c>
      <c r="O1324" s="34">
        <v>0.044</v>
      </c>
      <c r="P1324" s="34">
        <v>0.074</v>
      </c>
      <c r="Q1324" s="32">
        <v>7200</v>
      </c>
      <c r="R1324" s="99">
        <v>9</v>
      </c>
      <c r="S1324" s="32">
        <v>63</v>
      </c>
      <c r="T1324" s="99" t="s">
        <v>3418</v>
      </c>
    </row>
    <row r="1325" spans="1:20" ht="15" customHeight="1">
      <c r="A1325" s="31">
        <v>1312</v>
      </c>
      <c r="B1325" s="99" t="s">
        <v>2971</v>
      </c>
      <c r="C1325" s="99" t="s">
        <v>2972</v>
      </c>
      <c r="D1325" s="99" t="s">
        <v>29</v>
      </c>
      <c r="E1325" s="99" t="s">
        <v>2113</v>
      </c>
      <c r="F1325" s="32">
        <v>0</v>
      </c>
      <c r="G1325" s="83" t="s">
        <v>2105</v>
      </c>
      <c r="H1325" s="32">
        <v>0</v>
      </c>
      <c r="I1325" s="33" t="s">
        <v>2105</v>
      </c>
      <c r="J1325" s="32">
        <v>0</v>
      </c>
      <c r="K1325" s="89" t="s">
        <v>2105</v>
      </c>
      <c r="L1325" s="32">
        <v>0</v>
      </c>
      <c r="M1325" s="83" t="s">
        <v>2105</v>
      </c>
      <c r="N1325" s="32">
        <v>1016</v>
      </c>
      <c r="O1325" s="34">
        <v>0</v>
      </c>
      <c r="P1325" s="34">
        <v>0</v>
      </c>
      <c r="Q1325" s="32">
        <v>12500</v>
      </c>
      <c r="R1325" s="99">
        <v>12.3</v>
      </c>
      <c r="S1325" s="32">
        <v>706</v>
      </c>
      <c r="T1325" s="99" t="s">
        <v>3418</v>
      </c>
    </row>
    <row r="1326" spans="1:20" ht="15" customHeight="1">
      <c r="A1326" s="31">
        <v>1313</v>
      </c>
      <c r="B1326" s="99" t="s">
        <v>2636</v>
      </c>
      <c r="C1326" s="99" t="s">
        <v>2637</v>
      </c>
      <c r="D1326" s="99" t="s">
        <v>29</v>
      </c>
      <c r="E1326" s="99" t="s">
        <v>2198</v>
      </c>
      <c r="F1326" s="32">
        <v>105263205000</v>
      </c>
      <c r="G1326" s="90">
        <v>1.18</v>
      </c>
      <c r="H1326" s="32">
        <v>202018585</v>
      </c>
      <c r="I1326" s="88">
        <v>4.19</v>
      </c>
      <c r="J1326" s="32">
        <v>286179567068</v>
      </c>
      <c r="K1326" s="87">
        <v>0.35</v>
      </c>
      <c r="L1326" s="32">
        <v>-1967594090</v>
      </c>
      <c r="M1326" s="87">
        <v>-2.27</v>
      </c>
      <c r="N1326" s="32">
        <v>-650</v>
      </c>
      <c r="O1326" s="34">
        <v>-0.043</v>
      </c>
      <c r="P1326" s="34">
        <v>-0.088</v>
      </c>
      <c r="Q1326" s="32">
        <v>2600</v>
      </c>
      <c r="R1326" s="99">
        <v>-4</v>
      </c>
      <c r="S1326" s="32">
        <v>823</v>
      </c>
      <c r="T1326" s="99" t="s">
        <v>3418</v>
      </c>
    </row>
    <row r="1327" spans="1:20" ht="15" customHeight="1">
      <c r="A1327" s="31">
        <v>1314</v>
      </c>
      <c r="B1327" s="99" t="s">
        <v>2633</v>
      </c>
      <c r="C1327" s="99" t="s">
        <v>2634</v>
      </c>
      <c r="D1327" s="99" t="s">
        <v>29</v>
      </c>
      <c r="E1327" s="99" t="s">
        <v>2121</v>
      </c>
      <c r="F1327" s="32">
        <v>0</v>
      </c>
      <c r="G1327" s="90" t="s">
        <v>2105</v>
      </c>
      <c r="H1327" s="32">
        <v>0</v>
      </c>
      <c r="I1327" s="33" t="s">
        <v>2105</v>
      </c>
      <c r="J1327" s="32">
        <v>0</v>
      </c>
      <c r="K1327" s="87" t="s">
        <v>2105</v>
      </c>
      <c r="L1327" s="32">
        <v>0</v>
      </c>
      <c r="M1327" s="83" t="s">
        <v>2105</v>
      </c>
      <c r="N1327" s="32">
        <v>-222</v>
      </c>
      <c r="O1327" s="34">
        <v>0</v>
      </c>
      <c r="P1327" s="34">
        <v>0</v>
      </c>
      <c r="Q1327" s="32">
        <v>12500</v>
      </c>
      <c r="R1327" s="99">
        <v>-56.4</v>
      </c>
      <c r="S1327" s="32">
        <v>214</v>
      </c>
      <c r="T1327" s="99" t="s">
        <v>3418</v>
      </c>
    </row>
    <row r="1328" spans="1:20" ht="15" customHeight="1">
      <c r="A1328" s="31">
        <v>1315</v>
      </c>
      <c r="B1328" s="99" t="s">
        <v>1250</v>
      </c>
      <c r="C1328" s="99" t="s">
        <v>1251</v>
      </c>
      <c r="D1328" s="99" t="s">
        <v>29</v>
      </c>
      <c r="E1328" s="99" t="s">
        <v>2137</v>
      </c>
      <c r="F1328" s="32">
        <v>0</v>
      </c>
      <c r="G1328" s="90" t="s">
        <v>2105</v>
      </c>
      <c r="H1328" s="32">
        <v>0</v>
      </c>
      <c r="I1328" s="89" t="s">
        <v>2105</v>
      </c>
      <c r="J1328" s="32">
        <v>0</v>
      </c>
      <c r="K1328" s="89" t="s">
        <v>2105</v>
      </c>
      <c r="L1328" s="32">
        <v>0</v>
      </c>
      <c r="M1328" s="124" t="s">
        <v>2105</v>
      </c>
      <c r="N1328" s="32">
        <v>-752</v>
      </c>
      <c r="O1328" s="34">
        <v>0</v>
      </c>
      <c r="P1328" s="34">
        <v>0</v>
      </c>
      <c r="Q1328" s="32">
        <v>8800</v>
      </c>
      <c r="R1328" s="99">
        <v>-11.7</v>
      </c>
      <c r="S1328" s="32">
        <v>79</v>
      </c>
      <c r="T1328" s="99" t="s">
        <v>3418</v>
      </c>
    </row>
    <row r="1329" spans="1:20" ht="15" customHeight="1">
      <c r="A1329" s="31">
        <v>1316</v>
      </c>
      <c r="B1329" s="99" t="s">
        <v>1102</v>
      </c>
      <c r="C1329" s="99" t="s">
        <v>1103</v>
      </c>
      <c r="D1329" s="99" t="s">
        <v>29</v>
      </c>
      <c r="E1329" s="99" t="s">
        <v>3500</v>
      </c>
      <c r="F1329" s="32">
        <v>12815153436</v>
      </c>
      <c r="G1329" s="83">
        <v>0.42</v>
      </c>
      <c r="H1329" s="32">
        <v>1808900495</v>
      </c>
      <c r="I1329" s="33">
        <v>6.85</v>
      </c>
      <c r="J1329" s="32">
        <v>53335624148</v>
      </c>
      <c r="K1329" s="33">
        <v>1.31</v>
      </c>
      <c r="L1329" s="32">
        <v>9731716617</v>
      </c>
      <c r="M1329" s="33">
        <v>1.02</v>
      </c>
      <c r="N1329" s="32">
        <v>645</v>
      </c>
      <c r="O1329" s="34">
        <v>0.04</v>
      </c>
      <c r="P1329" s="34">
        <v>0.07</v>
      </c>
      <c r="Q1329" s="32">
        <v>4900</v>
      </c>
      <c r="R1329" s="99">
        <v>8</v>
      </c>
      <c r="S1329" s="32">
        <v>3370</v>
      </c>
      <c r="T1329" s="99" t="s">
        <v>3418</v>
      </c>
    </row>
    <row r="1330" spans="1:20" ht="15" customHeight="1">
      <c r="A1330" s="31">
        <v>1317</v>
      </c>
      <c r="B1330" s="99" t="s">
        <v>2635</v>
      </c>
      <c r="C1330" s="99" t="s">
        <v>3865</v>
      </c>
      <c r="D1330" s="99" t="s">
        <v>29</v>
      </c>
      <c r="E1330" s="99" t="s">
        <v>2160</v>
      </c>
      <c r="F1330" s="32">
        <v>180705880015</v>
      </c>
      <c r="G1330" s="90">
        <v>-0.09</v>
      </c>
      <c r="H1330" s="32">
        <v>24292197221</v>
      </c>
      <c r="I1330" s="33">
        <v>2.93</v>
      </c>
      <c r="J1330" s="32">
        <v>955808450926</v>
      </c>
      <c r="K1330" s="33">
        <v>0.15</v>
      </c>
      <c r="L1330" s="32">
        <v>94960756890</v>
      </c>
      <c r="M1330" s="33">
        <v>2.67</v>
      </c>
      <c r="N1330" s="32">
        <v>3044</v>
      </c>
      <c r="O1330" s="34">
        <v>0.11</v>
      </c>
      <c r="P1330" s="34">
        <v>0.231</v>
      </c>
      <c r="Q1330" s="32">
        <v>13700</v>
      </c>
      <c r="R1330" s="99">
        <v>4.5</v>
      </c>
      <c r="S1330" s="32">
        <v>96416</v>
      </c>
      <c r="T1330" s="99" t="s">
        <v>2060</v>
      </c>
    </row>
    <row r="1331" spans="1:20" ht="15" customHeight="1">
      <c r="A1331" s="31">
        <v>1318</v>
      </c>
      <c r="B1331" s="99" t="s">
        <v>1108</v>
      </c>
      <c r="C1331" s="99" t="s">
        <v>1109</v>
      </c>
      <c r="D1331" s="99" t="s">
        <v>29</v>
      </c>
      <c r="E1331" s="99" t="s">
        <v>2170</v>
      </c>
      <c r="F1331" s="32">
        <v>0</v>
      </c>
      <c r="G1331" s="89" t="s">
        <v>2105</v>
      </c>
      <c r="H1331" s="32">
        <v>0</v>
      </c>
      <c r="I1331" s="33" t="s">
        <v>2105</v>
      </c>
      <c r="J1331" s="32">
        <v>0</v>
      </c>
      <c r="K1331" s="88" t="s">
        <v>2105</v>
      </c>
      <c r="L1331" s="32">
        <v>0</v>
      </c>
      <c r="M1331" s="88" t="s">
        <v>2105</v>
      </c>
      <c r="N1331" s="32">
        <v>-79</v>
      </c>
      <c r="O1331" s="34">
        <v>0</v>
      </c>
      <c r="P1331" s="34">
        <v>0</v>
      </c>
      <c r="Q1331" s="32">
        <v>8500</v>
      </c>
      <c r="R1331" s="99">
        <v>-107.3</v>
      </c>
      <c r="S1331" s="32">
        <v>0</v>
      </c>
      <c r="T1331" s="99" t="s">
        <v>3418</v>
      </c>
    </row>
    <row r="1332" spans="1:20" ht="15" customHeight="1">
      <c r="A1332" s="31">
        <v>1319</v>
      </c>
      <c r="B1332" s="99" t="s">
        <v>3145</v>
      </c>
      <c r="C1332" s="99" t="s">
        <v>3254</v>
      </c>
      <c r="D1332" s="99" t="s">
        <v>29</v>
      </c>
      <c r="E1332" s="99" t="s">
        <v>2110</v>
      </c>
      <c r="F1332" s="32">
        <v>1863308289748</v>
      </c>
      <c r="G1332" s="83">
        <v>0.36</v>
      </c>
      <c r="H1332" s="32">
        <v>14871807914</v>
      </c>
      <c r="I1332" s="89">
        <v>0.44</v>
      </c>
      <c r="J1332" s="32">
        <v>8376512379685</v>
      </c>
      <c r="K1332" s="89">
        <v>0.93</v>
      </c>
      <c r="L1332" s="32">
        <v>6648486901</v>
      </c>
      <c r="M1332" s="89">
        <v>-0.76</v>
      </c>
      <c r="N1332" s="32">
        <v>29</v>
      </c>
      <c r="O1332" s="34">
        <v>0.005</v>
      </c>
      <c r="P1332" s="34">
        <v>0.01</v>
      </c>
      <c r="Q1332" s="32">
        <v>7000</v>
      </c>
      <c r="R1332" s="99">
        <v>238.8</v>
      </c>
      <c r="S1332" s="32">
        <v>53</v>
      </c>
      <c r="T1332" s="99" t="s">
        <v>3418</v>
      </c>
    </row>
    <row r="1333" spans="1:20" ht="15" customHeight="1">
      <c r="A1333" s="31">
        <v>1320</v>
      </c>
      <c r="B1333" s="99" t="s">
        <v>1110</v>
      </c>
      <c r="C1333" s="99" t="s">
        <v>1111</v>
      </c>
      <c r="D1333" s="99" t="s">
        <v>29</v>
      </c>
      <c r="E1333" s="99" t="s">
        <v>2186</v>
      </c>
      <c r="F1333" s="32">
        <v>0</v>
      </c>
      <c r="G1333" s="83" t="s">
        <v>2105</v>
      </c>
      <c r="H1333" s="32">
        <v>0</v>
      </c>
      <c r="I1333" s="88" t="s">
        <v>2105</v>
      </c>
      <c r="J1333" s="32">
        <v>0</v>
      </c>
      <c r="K1333" s="89" t="s">
        <v>2105</v>
      </c>
      <c r="L1333" s="32">
        <v>0</v>
      </c>
      <c r="M1333" s="88" t="s">
        <v>2105</v>
      </c>
      <c r="N1333" s="32">
        <v>3415</v>
      </c>
      <c r="O1333" s="34">
        <v>0</v>
      </c>
      <c r="P1333" s="34">
        <v>0</v>
      </c>
      <c r="Q1333" s="32">
        <v>42000</v>
      </c>
      <c r="R1333" s="99">
        <v>12.3</v>
      </c>
      <c r="S1333" s="32">
        <v>42</v>
      </c>
      <c r="T1333" s="99" t="s">
        <v>3418</v>
      </c>
    </row>
    <row r="1334" spans="1:20" ht="15" customHeight="1">
      <c r="A1334" s="31">
        <v>1321</v>
      </c>
      <c r="B1334" s="99" t="s">
        <v>1116</v>
      </c>
      <c r="C1334" s="99" t="s">
        <v>1117</v>
      </c>
      <c r="D1334" s="99" t="s">
        <v>29</v>
      </c>
      <c r="E1334" s="99" t="s">
        <v>2113</v>
      </c>
      <c r="F1334" s="32">
        <v>7613248141</v>
      </c>
      <c r="G1334" s="90">
        <v>-0.27</v>
      </c>
      <c r="H1334" s="32">
        <v>-494764437</v>
      </c>
      <c r="I1334" s="88">
        <v>-1.57</v>
      </c>
      <c r="J1334" s="32">
        <v>34140318593</v>
      </c>
      <c r="K1334" s="88">
        <v>-0.76</v>
      </c>
      <c r="L1334" s="32">
        <v>489357251</v>
      </c>
      <c r="M1334" s="87">
        <v>-0.93</v>
      </c>
      <c r="N1334" s="32">
        <v>10</v>
      </c>
      <c r="O1334" s="34">
        <v>0</v>
      </c>
      <c r="P1334" s="34">
        <v>0</v>
      </c>
      <c r="Q1334" s="32">
        <v>2700</v>
      </c>
      <c r="R1334" s="99">
        <v>280</v>
      </c>
      <c r="S1334" s="32">
        <v>256649</v>
      </c>
      <c r="T1334" s="99" t="s">
        <v>2061</v>
      </c>
    </row>
    <row r="1335" spans="1:20" ht="15" customHeight="1">
      <c r="A1335" s="31">
        <v>1322</v>
      </c>
      <c r="B1335" s="99" t="s">
        <v>3659</v>
      </c>
      <c r="C1335" s="99" t="s">
        <v>3660</v>
      </c>
      <c r="D1335" s="99" t="s">
        <v>29</v>
      </c>
      <c r="E1335" s="99" t="s">
        <v>2120</v>
      </c>
      <c r="F1335" s="32">
        <v>819689000000</v>
      </c>
      <c r="G1335" s="83">
        <v>0.33</v>
      </c>
      <c r="H1335" s="32">
        <v>122475000000</v>
      </c>
      <c r="I1335" s="87">
        <v>0.21</v>
      </c>
      <c r="J1335" s="32">
        <v>3166516000000</v>
      </c>
      <c r="K1335" s="83">
        <v>0.28</v>
      </c>
      <c r="L1335" s="32">
        <v>425486000000</v>
      </c>
      <c r="M1335" s="88">
        <v>0.42</v>
      </c>
      <c r="N1335" s="32">
        <v>1420</v>
      </c>
      <c r="O1335" s="34">
        <v>0.009</v>
      </c>
      <c r="P1335" s="34">
        <v>0.094</v>
      </c>
      <c r="Q1335" s="32">
        <v>28400</v>
      </c>
      <c r="R1335" s="99">
        <v>20</v>
      </c>
      <c r="S1335" s="32">
        <v>219202</v>
      </c>
      <c r="T1335" s="99" t="s">
        <v>2065</v>
      </c>
    </row>
    <row r="1336" spans="1:20" ht="15" customHeight="1">
      <c r="A1336" s="31">
        <v>1323</v>
      </c>
      <c r="B1336" s="99" t="s">
        <v>1130</v>
      </c>
      <c r="C1336" s="99" t="s">
        <v>1131</v>
      </c>
      <c r="D1336" s="99" t="s">
        <v>29</v>
      </c>
      <c r="E1336" s="99" t="s">
        <v>2113</v>
      </c>
      <c r="F1336" s="32">
        <v>215656620</v>
      </c>
      <c r="G1336" s="90">
        <v>-0.98</v>
      </c>
      <c r="H1336" s="32">
        <v>-1679868545</v>
      </c>
      <c r="I1336" s="89">
        <v>-4.79</v>
      </c>
      <c r="J1336" s="32">
        <v>5869497008</v>
      </c>
      <c r="K1336" s="88">
        <v>-0.96</v>
      </c>
      <c r="L1336" s="32">
        <v>-10361467998</v>
      </c>
      <c r="M1336" s="124">
        <v>-19.79</v>
      </c>
      <c r="N1336" s="32">
        <v>-580</v>
      </c>
      <c r="O1336" s="34">
        <v>-0.022</v>
      </c>
      <c r="P1336" s="34">
        <v>-0.046</v>
      </c>
      <c r="Q1336" s="32">
        <v>5100</v>
      </c>
      <c r="R1336" s="99">
        <v>-8.8</v>
      </c>
      <c r="S1336" s="32">
        <v>0</v>
      </c>
      <c r="T1336" s="99" t="s">
        <v>3418</v>
      </c>
    </row>
    <row r="1337" spans="1:20" ht="15" customHeight="1">
      <c r="A1337" s="31">
        <v>1324</v>
      </c>
      <c r="B1337" s="99" t="s">
        <v>1132</v>
      </c>
      <c r="C1337" s="99" t="s">
        <v>1133</v>
      </c>
      <c r="D1337" s="99" t="s">
        <v>29</v>
      </c>
      <c r="E1337" s="99" t="s">
        <v>3495</v>
      </c>
      <c r="F1337" s="32">
        <v>503371878076</v>
      </c>
      <c r="G1337" s="90">
        <v>-0.08</v>
      </c>
      <c r="H1337" s="32">
        <v>210435973756</v>
      </c>
      <c r="I1337" s="123">
        <v>0.25</v>
      </c>
      <c r="J1337" s="32">
        <v>2304701407974</v>
      </c>
      <c r="K1337" s="89">
        <v>0</v>
      </c>
      <c r="L1337" s="32">
        <v>756342001840</v>
      </c>
      <c r="M1337" s="124">
        <v>0.1</v>
      </c>
      <c r="N1337" s="32">
        <v>1752</v>
      </c>
      <c r="O1337" s="34">
        <v>0.09</v>
      </c>
      <c r="P1337" s="34">
        <v>0.109</v>
      </c>
      <c r="Q1337" s="32">
        <v>19800</v>
      </c>
      <c r="R1337" s="99">
        <v>11.3</v>
      </c>
      <c r="S1337" s="32">
        <v>22583</v>
      </c>
      <c r="T1337" s="99" t="s">
        <v>2061</v>
      </c>
    </row>
    <row r="1338" spans="1:20" ht="15" customHeight="1">
      <c r="A1338" s="31">
        <v>1325</v>
      </c>
      <c r="B1338" s="99" t="s">
        <v>3386</v>
      </c>
      <c r="C1338" s="99" t="s">
        <v>3387</v>
      </c>
      <c r="D1338" s="99" t="s">
        <v>29</v>
      </c>
      <c r="E1338" s="99" t="s">
        <v>2107</v>
      </c>
      <c r="F1338" s="32">
        <v>112162656083</v>
      </c>
      <c r="G1338" s="90">
        <v>-0.31</v>
      </c>
      <c r="H1338" s="32">
        <v>19944421556</v>
      </c>
      <c r="I1338" s="33">
        <v>-0.55</v>
      </c>
      <c r="J1338" s="32">
        <v>486255953407</v>
      </c>
      <c r="K1338" s="89">
        <v>-0.13</v>
      </c>
      <c r="L1338" s="32">
        <v>35985309658</v>
      </c>
      <c r="M1338" s="126">
        <v>-0.78</v>
      </c>
      <c r="N1338" s="32">
        <v>240</v>
      </c>
      <c r="O1338" s="34">
        <v>0.009</v>
      </c>
      <c r="P1338" s="34">
        <v>0.023</v>
      </c>
      <c r="Q1338" s="32">
        <v>11000</v>
      </c>
      <c r="R1338" s="99">
        <v>45.9</v>
      </c>
      <c r="S1338" s="32">
        <v>77</v>
      </c>
      <c r="T1338" s="99" t="s">
        <v>3418</v>
      </c>
    </row>
    <row r="1339" spans="1:20" ht="15" customHeight="1">
      <c r="A1339" s="31">
        <v>1326</v>
      </c>
      <c r="B1339" s="99" t="s">
        <v>1138</v>
      </c>
      <c r="C1339" s="99" t="s">
        <v>1139</v>
      </c>
      <c r="D1339" s="99" t="s">
        <v>29</v>
      </c>
      <c r="E1339" s="99" t="s">
        <v>2113</v>
      </c>
      <c r="F1339" s="32">
        <v>0</v>
      </c>
      <c r="G1339" s="90" t="s">
        <v>2105</v>
      </c>
      <c r="H1339" s="32">
        <v>0</v>
      </c>
      <c r="I1339" s="33" t="s">
        <v>2105</v>
      </c>
      <c r="J1339" s="32">
        <v>0</v>
      </c>
      <c r="K1339" s="33" t="s">
        <v>2105</v>
      </c>
      <c r="L1339" s="32">
        <v>0</v>
      </c>
      <c r="M1339" s="33" t="s">
        <v>2105</v>
      </c>
      <c r="N1339" s="32">
        <v>6</v>
      </c>
      <c r="O1339" s="34">
        <v>0</v>
      </c>
      <c r="P1339" s="34">
        <v>0</v>
      </c>
      <c r="Q1339" s="32">
        <v>4000</v>
      </c>
      <c r="R1339" s="99">
        <v>673.1</v>
      </c>
      <c r="S1339" s="32">
        <v>179</v>
      </c>
      <c r="T1339" s="99" t="s">
        <v>3418</v>
      </c>
    </row>
    <row r="1340" spans="1:20" ht="15" customHeight="1">
      <c r="A1340" s="31">
        <v>1327</v>
      </c>
      <c r="B1340" s="99" t="s">
        <v>1140</v>
      </c>
      <c r="C1340" s="99" t="s">
        <v>1141</v>
      </c>
      <c r="D1340" s="99" t="s">
        <v>29</v>
      </c>
      <c r="E1340" s="99" t="s">
        <v>2143</v>
      </c>
      <c r="F1340" s="32">
        <v>150349520353</v>
      </c>
      <c r="G1340" s="89">
        <v>0.17</v>
      </c>
      <c r="H1340" s="32">
        <v>8656947788</v>
      </c>
      <c r="I1340" s="89">
        <v>2.26</v>
      </c>
      <c r="J1340" s="32">
        <v>624837474394</v>
      </c>
      <c r="K1340" s="89">
        <v>0.4</v>
      </c>
      <c r="L1340" s="32">
        <v>45833678059</v>
      </c>
      <c r="M1340" s="89">
        <v>0.67</v>
      </c>
      <c r="N1340" s="32">
        <v>1407</v>
      </c>
      <c r="O1340" s="34">
        <v>0.069</v>
      </c>
      <c r="P1340" s="34">
        <v>0.123</v>
      </c>
      <c r="Q1340" s="32">
        <v>12800</v>
      </c>
      <c r="R1340" s="99">
        <v>9.1</v>
      </c>
      <c r="S1340" s="32">
        <v>5</v>
      </c>
      <c r="T1340" s="99" t="s">
        <v>3418</v>
      </c>
    </row>
    <row r="1341" spans="1:20" ht="15" customHeight="1">
      <c r="A1341" s="31">
        <v>1328</v>
      </c>
      <c r="B1341" s="99" t="s">
        <v>1144</v>
      </c>
      <c r="C1341" s="99" t="s">
        <v>2300</v>
      </c>
      <c r="D1341" s="99" t="s">
        <v>29</v>
      </c>
      <c r="E1341" s="99" t="s">
        <v>2234</v>
      </c>
      <c r="F1341" s="32">
        <v>178636363</v>
      </c>
      <c r="G1341" s="90" t="s">
        <v>2105</v>
      </c>
      <c r="H1341" s="32">
        <v>-4913174401</v>
      </c>
      <c r="I1341" s="88">
        <v>-19.24</v>
      </c>
      <c r="J1341" s="32">
        <v>414562287</v>
      </c>
      <c r="K1341" s="83" t="s">
        <v>2105</v>
      </c>
      <c r="L1341" s="32">
        <v>-147729582356</v>
      </c>
      <c r="M1341" s="87">
        <v>-131.71</v>
      </c>
      <c r="N1341" s="32">
        <v>-9000</v>
      </c>
      <c r="O1341" s="34">
        <v>0</v>
      </c>
      <c r="P1341" s="34">
        <v>0</v>
      </c>
      <c r="Q1341" s="32">
        <v>1800</v>
      </c>
      <c r="R1341" s="99">
        <v>-0.2</v>
      </c>
      <c r="S1341" s="32">
        <v>22259</v>
      </c>
      <c r="T1341" s="99" t="s">
        <v>2061</v>
      </c>
    </row>
    <row r="1342" spans="1:20" ht="15" customHeight="1">
      <c r="A1342" s="31">
        <v>1329</v>
      </c>
      <c r="B1342" s="99" t="s">
        <v>1148</v>
      </c>
      <c r="C1342" s="99" t="s">
        <v>1149</v>
      </c>
      <c r="D1342" s="99" t="s">
        <v>29</v>
      </c>
      <c r="E1342" s="99" t="s">
        <v>2131</v>
      </c>
      <c r="F1342" s="32">
        <v>0</v>
      </c>
      <c r="G1342" s="90" t="s">
        <v>2105</v>
      </c>
      <c r="H1342" s="32">
        <v>0</v>
      </c>
      <c r="I1342" s="33" t="s">
        <v>2105</v>
      </c>
      <c r="J1342" s="32">
        <v>0</v>
      </c>
      <c r="K1342" s="33" t="s">
        <v>2105</v>
      </c>
      <c r="L1342" s="32">
        <v>0</v>
      </c>
      <c r="M1342" s="33" t="s">
        <v>2105</v>
      </c>
      <c r="N1342" s="32">
        <v>1308</v>
      </c>
      <c r="O1342" s="34">
        <v>0</v>
      </c>
      <c r="P1342" s="34">
        <v>0</v>
      </c>
      <c r="Q1342" s="32">
        <v>14000</v>
      </c>
      <c r="R1342" s="99">
        <v>10.7</v>
      </c>
      <c r="S1342" s="32">
        <v>526</v>
      </c>
      <c r="T1342" s="99" t="s">
        <v>3418</v>
      </c>
    </row>
    <row r="1343" spans="1:20" ht="15" customHeight="1">
      <c r="A1343" s="31">
        <v>1330</v>
      </c>
      <c r="B1343" s="99" t="s">
        <v>2973</v>
      </c>
      <c r="C1343" s="99" t="s">
        <v>2974</v>
      </c>
      <c r="D1343" s="99" t="s">
        <v>29</v>
      </c>
      <c r="E1343" s="99" t="s">
        <v>2154</v>
      </c>
      <c r="F1343" s="32">
        <v>0</v>
      </c>
      <c r="G1343" s="90" t="s">
        <v>2105</v>
      </c>
      <c r="H1343" s="32">
        <v>0</v>
      </c>
      <c r="I1343" s="33" t="s">
        <v>2105</v>
      </c>
      <c r="J1343" s="32">
        <v>0</v>
      </c>
      <c r="K1343" s="33" t="s">
        <v>2105</v>
      </c>
      <c r="L1343" s="32">
        <v>0</v>
      </c>
      <c r="M1343" s="33" t="s">
        <v>2105</v>
      </c>
      <c r="N1343" s="32">
        <v>55</v>
      </c>
      <c r="O1343" s="34">
        <v>0</v>
      </c>
      <c r="P1343" s="34">
        <v>0</v>
      </c>
      <c r="Q1343" s="32">
        <v>4100</v>
      </c>
      <c r="R1343" s="99">
        <v>74</v>
      </c>
      <c r="S1343" s="32">
        <v>521</v>
      </c>
      <c r="T1343" s="99" t="s">
        <v>3418</v>
      </c>
    </row>
    <row r="1344" spans="1:20" ht="15" customHeight="1">
      <c r="A1344" s="31">
        <v>1331</v>
      </c>
      <c r="B1344" s="99" t="s">
        <v>3661</v>
      </c>
      <c r="C1344" s="99" t="s">
        <v>3662</v>
      </c>
      <c r="D1344" s="99" t="s">
        <v>29</v>
      </c>
      <c r="E1344" s="99" t="s">
        <v>2113</v>
      </c>
      <c r="F1344" s="32">
        <v>0</v>
      </c>
      <c r="G1344" s="87" t="s">
        <v>2105</v>
      </c>
      <c r="H1344" s="32">
        <v>0</v>
      </c>
      <c r="I1344" s="33" t="s">
        <v>2105</v>
      </c>
      <c r="J1344" s="32">
        <v>0</v>
      </c>
      <c r="K1344" s="33" t="s">
        <v>2105</v>
      </c>
      <c r="L1344" s="32">
        <v>0</v>
      </c>
      <c r="M1344" s="33" t="s">
        <v>2105</v>
      </c>
      <c r="N1344" s="32">
        <v>1316</v>
      </c>
      <c r="O1344" s="34">
        <v>0</v>
      </c>
      <c r="P1344" s="34">
        <v>0</v>
      </c>
      <c r="Q1344" s="32">
        <v>32100</v>
      </c>
      <c r="R1344" s="99">
        <v>24.4</v>
      </c>
      <c r="S1344" s="32">
        <v>649</v>
      </c>
      <c r="T1344" s="99" t="s">
        <v>3418</v>
      </c>
    </row>
    <row r="1345" spans="1:20" ht="15" customHeight="1">
      <c r="A1345" s="31">
        <v>1332</v>
      </c>
      <c r="B1345" s="99" t="s">
        <v>3526</v>
      </c>
      <c r="C1345" s="99" t="s">
        <v>3527</v>
      </c>
      <c r="D1345" s="99" t="s">
        <v>29</v>
      </c>
      <c r="E1345" s="99" t="s">
        <v>3495</v>
      </c>
      <c r="F1345" s="32">
        <v>0</v>
      </c>
      <c r="G1345" s="90" t="s">
        <v>2105</v>
      </c>
      <c r="H1345" s="32">
        <v>0</v>
      </c>
      <c r="I1345" s="33" t="s">
        <v>2105</v>
      </c>
      <c r="J1345" s="32">
        <v>0</v>
      </c>
      <c r="K1345" s="33" t="s">
        <v>2105</v>
      </c>
      <c r="L1345" s="32">
        <v>0</v>
      </c>
      <c r="M1345" s="33" t="s">
        <v>2105</v>
      </c>
      <c r="N1345" s="32">
        <v>356</v>
      </c>
      <c r="O1345" s="34">
        <v>0</v>
      </c>
      <c r="P1345" s="34">
        <v>0</v>
      </c>
      <c r="Q1345" s="32">
        <v>3100</v>
      </c>
      <c r="R1345" s="99">
        <v>8.7</v>
      </c>
      <c r="S1345" s="32">
        <v>179</v>
      </c>
      <c r="T1345" s="99" t="s">
        <v>3418</v>
      </c>
    </row>
    <row r="1346" spans="1:20" ht="15" customHeight="1">
      <c r="A1346" s="31">
        <v>1333</v>
      </c>
      <c r="B1346" s="99" t="s">
        <v>1156</v>
      </c>
      <c r="C1346" s="99" t="s">
        <v>1157</v>
      </c>
      <c r="D1346" s="99" t="s">
        <v>29</v>
      </c>
      <c r="E1346" s="99" t="s">
        <v>2151</v>
      </c>
      <c r="F1346" s="32">
        <v>0</v>
      </c>
      <c r="G1346" s="87" t="s">
        <v>2105</v>
      </c>
      <c r="H1346" s="32">
        <v>0</v>
      </c>
      <c r="I1346" s="33" t="s">
        <v>2105</v>
      </c>
      <c r="J1346" s="32">
        <v>0</v>
      </c>
      <c r="K1346" s="33" t="s">
        <v>2105</v>
      </c>
      <c r="L1346" s="32">
        <v>0</v>
      </c>
      <c r="M1346" s="33" t="s">
        <v>2105</v>
      </c>
      <c r="N1346" s="32">
        <v>1041</v>
      </c>
      <c r="O1346" s="34">
        <v>0</v>
      </c>
      <c r="P1346" s="34">
        <v>0</v>
      </c>
      <c r="Q1346" s="32">
        <v>20500</v>
      </c>
      <c r="R1346" s="99">
        <v>19.7</v>
      </c>
      <c r="S1346" s="32">
        <v>342</v>
      </c>
      <c r="T1346" s="99" t="s">
        <v>3418</v>
      </c>
    </row>
    <row r="1347" spans="1:20" ht="15" customHeight="1">
      <c r="A1347" s="31">
        <v>1334</v>
      </c>
      <c r="B1347" s="99" t="s">
        <v>1162</v>
      </c>
      <c r="C1347" s="99" t="s">
        <v>3078</v>
      </c>
      <c r="D1347" s="99" t="s">
        <v>29</v>
      </c>
      <c r="E1347" s="99" t="s">
        <v>2151</v>
      </c>
      <c r="F1347" s="32">
        <v>0</v>
      </c>
      <c r="G1347" s="90" t="s">
        <v>2105</v>
      </c>
      <c r="H1347" s="32">
        <v>0</v>
      </c>
      <c r="I1347" s="87" t="s">
        <v>2105</v>
      </c>
      <c r="J1347" s="32">
        <v>0</v>
      </c>
      <c r="K1347" s="83" t="s">
        <v>2105</v>
      </c>
      <c r="L1347" s="32">
        <v>0</v>
      </c>
      <c r="M1347" s="126" t="s">
        <v>2105</v>
      </c>
      <c r="N1347" s="32">
        <v>234</v>
      </c>
      <c r="O1347" s="34">
        <v>0</v>
      </c>
      <c r="P1347" s="34">
        <v>0</v>
      </c>
      <c r="Q1347" s="32">
        <v>7500</v>
      </c>
      <c r="R1347" s="99">
        <v>32</v>
      </c>
      <c r="S1347" s="32">
        <v>100</v>
      </c>
      <c r="T1347" s="99" t="s">
        <v>3418</v>
      </c>
    </row>
    <row r="1348" spans="1:20" ht="15" customHeight="1">
      <c r="A1348" s="31">
        <v>1335</v>
      </c>
      <c r="B1348" s="99" t="s">
        <v>3388</v>
      </c>
      <c r="C1348" s="99" t="s">
        <v>3389</v>
      </c>
      <c r="D1348" s="99" t="s">
        <v>29</v>
      </c>
      <c r="E1348" s="99" t="s">
        <v>2131</v>
      </c>
      <c r="F1348" s="32">
        <v>80758287465</v>
      </c>
      <c r="G1348" s="90">
        <v>-0.13</v>
      </c>
      <c r="H1348" s="32">
        <v>18052445426</v>
      </c>
      <c r="I1348" s="89">
        <v>0.17</v>
      </c>
      <c r="J1348" s="32">
        <v>333524494033</v>
      </c>
      <c r="K1348" s="89">
        <v>-0.04</v>
      </c>
      <c r="L1348" s="32">
        <v>80891864983</v>
      </c>
      <c r="M1348" s="89">
        <v>0.07</v>
      </c>
      <c r="N1348" s="32">
        <v>1810</v>
      </c>
      <c r="O1348" s="34">
        <v>0.132</v>
      </c>
      <c r="P1348" s="34">
        <v>0.147</v>
      </c>
      <c r="Q1348" s="32">
        <v>27700</v>
      </c>
      <c r="R1348" s="99">
        <v>15.3</v>
      </c>
      <c r="S1348" s="32">
        <v>282</v>
      </c>
      <c r="T1348" s="99" t="s">
        <v>3418</v>
      </c>
    </row>
    <row r="1349" spans="1:20" ht="15" customHeight="1">
      <c r="A1349" s="31">
        <v>1336</v>
      </c>
      <c r="B1349" s="99" t="s">
        <v>2642</v>
      </c>
      <c r="C1349" s="99" t="s">
        <v>2643</v>
      </c>
      <c r="D1349" s="99" t="s">
        <v>29</v>
      </c>
      <c r="E1349" s="99" t="s">
        <v>2110</v>
      </c>
      <c r="F1349" s="32">
        <v>0</v>
      </c>
      <c r="G1349" s="87" t="s">
        <v>2105</v>
      </c>
      <c r="H1349" s="32">
        <v>0</v>
      </c>
      <c r="I1349" s="83" t="s">
        <v>2105</v>
      </c>
      <c r="J1349" s="32">
        <v>0</v>
      </c>
      <c r="K1349" s="83" t="s">
        <v>2105</v>
      </c>
      <c r="L1349" s="32">
        <v>0</v>
      </c>
      <c r="M1349" s="83" t="s">
        <v>2105</v>
      </c>
      <c r="N1349" s="32">
        <v>625</v>
      </c>
      <c r="O1349" s="34">
        <v>0</v>
      </c>
      <c r="P1349" s="34">
        <v>0</v>
      </c>
      <c r="Q1349" s="32">
        <v>7000</v>
      </c>
      <c r="R1349" s="99">
        <v>11.2</v>
      </c>
      <c r="S1349" s="32">
        <v>42</v>
      </c>
      <c r="T1349" s="99" t="s">
        <v>3418</v>
      </c>
    </row>
    <row r="1350" spans="1:20" ht="15" customHeight="1">
      <c r="A1350" s="31">
        <v>1337</v>
      </c>
      <c r="B1350" s="99" t="s">
        <v>1166</v>
      </c>
      <c r="C1350" s="99" t="s">
        <v>1167</v>
      </c>
      <c r="D1350" s="99" t="s">
        <v>29</v>
      </c>
      <c r="E1350" s="99" t="s">
        <v>3501</v>
      </c>
      <c r="F1350" s="32">
        <v>0</v>
      </c>
      <c r="G1350" s="90" t="s">
        <v>2105</v>
      </c>
      <c r="H1350" s="32">
        <v>0</v>
      </c>
      <c r="I1350" s="123" t="s">
        <v>2105</v>
      </c>
      <c r="J1350" s="32">
        <v>0</v>
      </c>
      <c r="K1350" s="83" t="s">
        <v>2105</v>
      </c>
      <c r="L1350" s="32">
        <v>0</v>
      </c>
      <c r="M1350" s="87" t="s">
        <v>2105</v>
      </c>
      <c r="N1350" s="32">
        <v>2325</v>
      </c>
      <c r="O1350" s="34">
        <v>0</v>
      </c>
      <c r="P1350" s="34">
        <v>0</v>
      </c>
      <c r="Q1350" s="32">
        <v>17900</v>
      </c>
      <c r="R1350" s="99">
        <v>7.7</v>
      </c>
      <c r="S1350" s="32">
        <v>68</v>
      </c>
      <c r="T1350" s="99" t="s">
        <v>3418</v>
      </c>
    </row>
    <row r="1351" spans="1:20" ht="15" customHeight="1">
      <c r="A1351" s="31">
        <v>1338</v>
      </c>
      <c r="B1351" s="99" t="s">
        <v>3353</v>
      </c>
      <c r="C1351" s="99" t="s">
        <v>3354</v>
      </c>
      <c r="D1351" s="99" t="s">
        <v>29</v>
      </c>
      <c r="E1351" s="99" t="s">
        <v>2160</v>
      </c>
      <c r="F1351" s="32">
        <v>74879370945</v>
      </c>
      <c r="G1351" s="90">
        <v>0.21</v>
      </c>
      <c r="H1351" s="32">
        <v>7906306635</v>
      </c>
      <c r="I1351" s="87">
        <v>0.03</v>
      </c>
      <c r="J1351" s="32">
        <v>364449015298</v>
      </c>
      <c r="K1351" s="89">
        <v>0.15</v>
      </c>
      <c r="L1351" s="32">
        <v>48555090616</v>
      </c>
      <c r="M1351" s="87">
        <v>0.3</v>
      </c>
      <c r="N1351" s="32">
        <v>3033</v>
      </c>
      <c r="O1351" s="34">
        <v>0.135</v>
      </c>
      <c r="P1351" s="34">
        <v>0.226</v>
      </c>
      <c r="Q1351" s="32">
        <v>18500</v>
      </c>
      <c r="R1351" s="99">
        <v>6.1</v>
      </c>
      <c r="S1351" s="32">
        <v>0</v>
      </c>
      <c r="T1351" s="99" t="s">
        <v>3418</v>
      </c>
    </row>
    <row r="1352" spans="1:20" ht="15" customHeight="1">
      <c r="A1352" s="31">
        <v>1339</v>
      </c>
      <c r="B1352" s="99" t="s">
        <v>2644</v>
      </c>
      <c r="C1352" s="99" t="s">
        <v>2645</v>
      </c>
      <c r="D1352" s="99" t="s">
        <v>29</v>
      </c>
      <c r="E1352" s="99" t="s">
        <v>2113</v>
      </c>
      <c r="F1352" s="32">
        <v>0</v>
      </c>
      <c r="G1352" s="89" t="s">
        <v>2105</v>
      </c>
      <c r="H1352" s="32">
        <v>0</v>
      </c>
      <c r="I1352" s="88" t="s">
        <v>2105</v>
      </c>
      <c r="J1352" s="32">
        <v>0</v>
      </c>
      <c r="K1352" s="89" t="s">
        <v>2105</v>
      </c>
      <c r="L1352" s="32">
        <v>0</v>
      </c>
      <c r="M1352" s="89" t="s">
        <v>2105</v>
      </c>
      <c r="N1352" s="32">
        <v>47</v>
      </c>
      <c r="O1352" s="34">
        <v>0</v>
      </c>
      <c r="P1352" s="34">
        <v>0</v>
      </c>
      <c r="Q1352" s="32">
        <v>7200</v>
      </c>
      <c r="R1352" s="99">
        <v>152.2</v>
      </c>
      <c r="S1352" s="32">
        <v>43</v>
      </c>
      <c r="T1352" s="99" t="s">
        <v>3418</v>
      </c>
    </row>
    <row r="1353" spans="1:20" ht="15" customHeight="1">
      <c r="A1353" s="31">
        <v>1340</v>
      </c>
      <c r="B1353" s="99" t="s">
        <v>2975</v>
      </c>
      <c r="C1353" s="99" t="s">
        <v>2976</v>
      </c>
      <c r="D1353" s="99" t="s">
        <v>29</v>
      </c>
      <c r="E1353" s="99" t="s">
        <v>2110</v>
      </c>
      <c r="F1353" s="32">
        <v>0</v>
      </c>
      <c r="G1353" s="89" t="s">
        <v>2105</v>
      </c>
      <c r="H1353" s="32">
        <v>0</v>
      </c>
      <c r="I1353" s="89" t="s">
        <v>2105</v>
      </c>
      <c r="J1353" s="32">
        <v>0</v>
      </c>
      <c r="K1353" s="89" t="s">
        <v>2105</v>
      </c>
      <c r="L1353" s="32">
        <v>0</v>
      </c>
      <c r="M1353" s="89" t="s">
        <v>2105</v>
      </c>
      <c r="N1353" s="32">
        <v>253</v>
      </c>
      <c r="O1353" s="34">
        <v>0</v>
      </c>
      <c r="P1353" s="34">
        <v>0</v>
      </c>
      <c r="Q1353" s="32">
        <v>50800</v>
      </c>
      <c r="R1353" s="99">
        <v>200.8</v>
      </c>
      <c r="S1353" s="32">
        <v>5</v>
      </c>
      <c r="T1353" s="99" t="s">
        <v>3418</v>
      </c>
    </row>
    <row r="1354" spans="1:20" ht="15" customHeight="1">
      <c r="A1354" s="31">
        <v>1341</v>
      </c>
      <c r="B1354" s="99" t="s">
        <v>2654</v>
      </c>
      <c r="C1354" s="99" t="s">
        <v>2655</v>
      </c>
      <c r="D1354" s="99" t="s">
        <v>29</v>
      </c>
      <c r="E1354" s="99" t="s">
        <v>2186</v>
      </c>
      <c r="F1354" s="32">
        <v>358501314745</v>
      </c>
      <c r="G1354" s="89">
        <v>-0.26</v>
      </c>
      <c r="H1354" s="32">
        <v>6621148129</v>
      </c>
      <c r="I1354" s="83">
        <v>0.14</v>
      </c>
      <c r="J1354" s="32">
        <v>1598588945157</v>
      </c>
      <c r="K1354" s="83">
        <v>-0.32</v>
      </c>
      <c r="L1354" s="32">
        <v>30994150345</v>
      </c>
      <c r="M1354" s="83">
        <v>0.17</v>
      </c>
      <c r="N1354" s="32">
        <v>775</v>
      </c>
      <c r="O1354" s="34">
        <v>0.022</v>
      </c>
      <c r="P1354" s="34">
        <v>0.041</v>
      </c>
      <c r="Q1354" s="32">
        <v>10000</v>
      </c>
      <c r="R1354" s="99">
        <v>12.9</v>
      </c>
      <c r="S1354" s="32">
        <v>2279</v>
      </c>
      <c r="T1354" s="99" t="s">
        <v>3418</v>
      </c>
    </row>
    <row r="1355" spans="1:20" ht="15" customHeight="1">
      <c r="A1355" s="31">
        <v>1342</v>
      </c>
      <c r="B1355" s="99" t="s">
        <v>1176</v>
      </c>
      <c r="C1355" s="99" t="s">
        <v>1177</v>
      </c>
      <c r="D1355" s="99" t="s">
        <v>29</v>
      </c>
      <c r="E1355" s="99" t="s">
        <v>2110</v>
      </c>
      <c r="F1355" s="32">
        <v>804157689065</v>
      </c>
      <c r="G1355" s="90">
        <v>0.27</v>
      </c>
      <c r="H1355" s="32">
        <v>4800404397</v>
      </c>
      <c r="I1355" s="33">
        <v>-0.42</v>
      </c>
      <c r="J1355" s="32">
        <v>3622529746725</v>
      </c>
      <c r="K1355" s="33">
        <v>0.75</v>
      </c>
      <c r="L1355" s="32">
        <v>15401546764</v>
      </c>
      <c r="M1355" s="33">
        <v>-0.49</v>
      </c>
      <c r="N1355" s="32">
        <v>1233</v>
      </c>
      <c r="O1355" s="34">
        <v>0.04</v>
      </c>
      <c r="P1355" s="34">
        <v>0.086</v>
      </c>
      <c r="Q1355" s="32">
        <v>9000</v>
      </c>
      <c r="R1355" s="99">
        <v>7.3</v>
      </c>
      <c r="S1355" s="32">
        <v>1377</v>
      </c>
      <c r="T1355" s="99" t="s">
        <v>3418</v>
      </c>
    </row>
    <row r="1356" spans="1:20" ht="15" customHeight="1">
      <c r="A1356" s="31">
        <v>1343</v>
      </c>
      <c r="B1356" s="99" t="s">
        <v>2977</v>
      </c>
      <c r="C1356" s="99" t="s">
        <v>2978</v>
      </c>
      <c r="D1356" s="99" t="s">
        <v>29</v>
      </c>
      <c r="E1356" s="99" t="s">
        <v>2128</v>
      </c>
      <c r="F1356" s="32">
        <v>404798095584</v>
      </c>
      <c r="G1356" s="90">
        <v>-0.09</v>
      </c>
      <c r="H1356" s="32">
        <v>125228527553</v>
      </c>
      <c r="I1356" s="123">
        <v>-0.23</v>
      </c>
      <c r="J1356" s="32">
        <v>1703491169333</v>
      </c>
      <c r="K1356" s="83">
        <v>0</v>
      </c>
      <c r="L1356" s="32">
        <v>449342050468</v>
      </c>
      <c r="M1356" s="83">
        <v>0.06</v>
      </c>
      <c r="N1356" s="32">
        <v>5976</v>
      </c>
      <c r="O1356" s="34">
        <v>0.125</v>
      </c>
      <c r="P1356" s="34">
        <v>0.228</v>
      </c>
      <c r="Q1356" s="32">
        <v>24500</v>
      </c>
      <c r="R1356" s="99">
        <v>4.1</v>
      </c>
      <c r="S1356" s="32">
        <v>39463</v>
      </c>
      <c r="T1356" s="99" t="s">
        <v>2061</v>
      </c>
    </row>
    <row r="1357" spans="1:20" ht="15" customHeight="1">
      <c r="A1357" s="31">
        <v>1344</v>
      </c>
      <c r="B1357" s="99" t="s">
        <v>1184</v>
      </c>
      <c r="C1357" s="99" t="s">
        <v>1185</v>
      </c>
      <c r="D1357" s="99" t="s">
        <v>29</v>
      </c>
      <c r="E1357" s="99" t="s">
        <v>2108</v>
      </c>
      <c r="F1357" s="32">
        <v>0</v>
      </c>
      <c r="G1357" s="90" t="s">
        <v>2105</v>
      </c>
      <c r="H1357" s="32">
        <v>-471954125</v>
      </c>
      <c r="I1357" s="87">
        <v>0.39</v>
      </c>
      <c r="J1357" s="32">
        <v>0</v>
      </c>
      <c r="K1357" s="88" t="s">
        <v>2105</v>
      </c>
      <c r="L1357" s="32">
        <v>-3074668671</v>
      </c>
      <c r="M1357" s="123">
        <v>0.87</v>
      </c>
      <c r="N1357" s="32">
        <v>-71</v>
      </c>
      <c r="O1357" s="34">
        <v>0</v>
      </c>
      <c r="P1357" s="34">
        <v>0</v>
      </c>
      <c r="Q1357" s="32">
        <v>600</v>
      </c>
      <c r="R1357" s="99">
        <v>-8.4</v>
      </c>
      <c r="S1357" s="32">
        <v>111997</v>
      </c>
      <c r="T1357" s="99" t="s">
        <v>2061</v>
      </c>
    </row>
    <row r="1358" spans="1:20" ht="15" customHeight="1">
      <c r="A1358" s="31">
        <v>1345</v>
      </c>
      <c r="B1358" s="99" t="s">
        <v>3866</v>
      </c>
      <c r="C1358" s="99" t="s">
        <v>3867</v>
      </c>
      <c r="D1358" s="99" t="s">
        <v>29</v>
      </c>
      <c r="E1358" s="99" t="s">
        <v>2110</v>
      </c>
      <c r="F1358" s="32">
        <v>584596815919</v>
      </c>
      <c r="G1358" s="90" t="s">
        <v>2105</v>
      </c>
      <c r="H1358" s="32">
        <v>1391469790</v>
      </c>
      <c r="I1358" s="83" t="s">
        <v>2105</v>
      </c>
      <c r="J1358" s="32">
        <v>1142858698994</v>
      </c>
      <c r="K1358" s="87" t="s">
        <v>2105</v>
      </c>
      <c r="L1358" s="32">
        <v>2746072040</v>
      </c>
      <c r="M1358" s="88" t="s">
        <v>2105</v>
      </c>
      <c r="N1358" s="32">
        <v>724</v>
      </c>
      <c r="O1358" s="34">
        <v>0</v>
      </c>
      <c r="P1358" s="34">
        <v>0</v>
      </c>
      <c r="Q1358" s="32">
        <v>16300</v>
      </c>
      <c r="R1358" s="99">
        <v>22.5</v>
      </c>
      <c r="S1358" s="32">
        <v>26800</v>
      </c>
      <c r="T1358" s="99" t="s">
        <v>3418</v>
      </c>
    </row>
    <row r="1359" spans="1:20" ht="15" customHeight="1">
      <c r="A1359" s="31">
        <v>1346</v>
      </c>
      <c r="B1359" s="99" t="s">
        <v>3355</v>
      </c>
      <c r="C1359" s="99" t="s">
        <v>3408</v>
      </c>
      <c r="D1359" s="99" t="s">
        <v>29</v>
      </c>
      <c r="E1359" s="99" t="s">
        <v>2161</v>
      </c>
      <c r="F1359" s="32">
        <v>219331132358</v>
      </c>
      <c r="G1359" s="87">
        <v>0.13</v>
      </c>
      <c r="H1359" s="32">
        <v>4263469526</v>
      </c>
      <c r="I1359" s="33">
        <v>0.01</v>
      </c>
      <c r="J1359" s="32">
        <v>1098201123941</v>
      </c>
      <c r="K1359" s="33">
        <v>0.32</v>
      </c>
      <c r="L1359" s="32">
        <v>21002541724</v>
      </c>
      <c r="M1359" s="33">
        <v>0.24</v>
      </c>
      <c r="N1359" s="32">
        <v>702</v>
      </c>
      <c r="O1359" s="34">
        <v>0.024</v>
      </c>
      <c r="P1359" s="34">
        <v>0.171</v>
      </c>
      <c r="Q1359" s="32">
        <v>4000</v>
      </c>
      <c r="R1359" s="99">
        <v>5.7</v>
      </c>
      <c r="S1359" s="32">
        <v>0</v>
      </c>
      <c r="T1359" s="99" t="s">
        <v>3418</v>
      </c>
    </row>
    <row r="1360" spans="1:20" ht="15" customHeight="1">
      <c r="A1360" s="31">
        <v>1347</v>
      </c>
      <c r="B1360" s="99" t="s">
        <v>1192</v>
      </c>
      <c r="C1360" s="99" t="s">
        <v>1193</v>
      </c>
      <c r="D1360" s="99" t="s">
        <v>29</v>
      </c>
      <c r="E1360" s="99" t="s">
        <v>2237</v>
      </c>
      <c r="F1360" s="32">
        <v>0</v>
      </c>
      <c r="G1360" s="90" t="s">
        <v>2105</v>
      </c>
      <c r="H1360" s="32">
        <v>0</v>
      </c>
      <c r="I1360" s="88" t="s">
        <v>2105</v>
      </c>
      <c r="J1360" s="32">
        <v>0</v>
      </c>
      <c r="K1360" s="87" t="s">
        <v>2105</v>
      </c>
      <c r="L1360" s="32">
        <v>0</v>
      </c>
      <c r="M1360" s="87" t="s">
        <v>2105</v>
      </c>
      <c r="N1360" s="32">
        <v>406</v>
      </c>
      <c r="O1360" s="34">
        <v>0</v>
      </c>
      <c r="P1360" s="34">
        <v>0</v>
      </c>
      <c r="Q1360" s="32">
        <v>7300</v>
      </c>
      <c r="R1360" s="99">
        <v>18</v>
      </c>
      <c r="S1360" s="32">
        <v>123</v>
      </c>
      <c r="T1360" s="99" t="s">
        <v>3418</v>
      </c>
    </row>
    <row r="1361" spans="1:20" ht="15" customHeight="1">
      <c r="A1361" s="31">
        <v>1348</v>
      </c>
      <c r="B1361" s="99" t="s">
        <v>3114</v>
      </c>
      <c r="C1361" s="99" t="s">
        <v>3115</v>
      </c>
      <c r="D1361" s="99" t="s">
        <v>29</v>
      </c>
      <c r="E1361" s="99" t="s">
        <v>2420</v>
      </c>
      <c r="F1361" s="32">
        <v>195182579380</v>
      </c>
      <c r="G1361" s="90">
        <v>-0.31</v>
      </c>
      <c r="H1361" s="32">
        <v>263524346</v>
      </c>
      <c r="I1361" s="33">
        <v>-1</v>
      </c>
      <c r="J1361" s="32">
        <v>1520204167704</v>
      </c>
      <c r="K1361" s="33">
        <v>0</v>
      </c>
      <c r="L1361" s="32">
        <v>184992409990</v>
      </c>
      <c r="M1361" s="33">
        <v>-0.18</v>
      </c>
      <c r="N1361" s="32">
        <v>542</v>
      </c>
      <c r="O1361" s="34">
        <v>0.03</v>
      </c>
      <c r="P1361" s="34">
        <v>0.04</v>
      </c>
      <c r="Q1361" s="32">
        <v>13500</v>
      </c>
      <c r="R1361" s="99">
        <v>25</v>
      </c>
      <c r="S1361" s="32">
        <v>9416</v>
      </c>
      <c r="T1361" s="99" t="s">
        <v>3418</v>
      </c>
    </row>
    <row r="1362" spans="1:20" ht="15" customHeight="1">
      <c r="A1362" s="31">
        <v>1349</v>
      </c>
      <c r="B1362" s="99" t="s">
        <v>1194</v>
      </c>
      <c r="C1362" s="99" t="s">
        <v>1195</v>
      </c>
      <c r="D1362" s="99" t="s">
        <v>29</v>
      </c>
      <c r="E1362" s="99" t="s">
        <v>2113</v>
      </c>
      <c r="F1362" s="32">
        <v>24939789209</v>
      </c>
      <c r="G1362" s="90">
        <v>1.35</v>
      </c>
      <c r="H1362" s="32">
        <v>662805737</v>
      </c>
      <c r="I1362" s="89">
        <v>0.47</v>
      </c>
      <c r="J1362" s="32">
        <v>182127952547</v>
      </c>
      <c r="K1362" s="89">
        <v>0.57</v>
      </c>
      <c r="L1362" s="32">
        <v>3073272259</v>
      </c>
      <c r="M1362" s="89">
        <v>4.64</v>
      </c>
      <c r="N1362" s="32">
        <v>71</v>
      </c>
      <c r="O1362" s="34">
        <v>0.004</v>
      </c>
      <c r="P1362" s="34">
        <v>0.006</v>
      </c>
      <c r="Q1362" s="32">
        <v>6000</v>
      </c>
      <c r="R1362" s="99">
        <v>85.1</v>
      </c>
      <c r="S1362" s="32">
        <v>2698</v>
      </c>
      <c r="T1362" s="99" t="s">
        <v>3418</v>
      </c>
    </row>
    <row r="1363" spans="1:20" ht="15" customHeight="1">
      <c r="A1363" s="31">
        <v>1350</v>
      </c>
      <c r="B1363" s="99" t="s">
        <v>1202</v>
      </c>
      <c r="C1363" s="99" t="s">
        <v>1203</v>
      </c>
      <c r="D1363" s="99" t="s">
        <v>29</v>
      </c>
      <c r="E1363" s="99" t="s">
        <v>2113</v>
      </c>
      <c r="F1363" s="32">
        <v>0</v>
      </c>
      <c r="G1363" s="90" t="s">
        <v>2105</v>
      </c>
      <c r="H1363" s="32">
        <v>0</v>
      </c>
      <c r="I1363" s="33" t="s">
        <v>2105</v>
      </c>
      <c r="J1363" s="32">
        <v>0</v>
      </c>
      <c r="K1363" s="88" t="s">
        <v>2105</v>
      </c>
      <c r="L1363" s="32">
        <v>0</v>
      </c>
      <c r="M1363" s="89" t="s">
        <v>2105</v>
      </c>
      <c r="N1363" s="32">
        <v>-500</v>
      </c>
      <c r="O1363" s="34">
        <v>0</v>
      </c>
      <c r="P1363" s="34">
        <v>0</v>
      </c>
      <c r="Q1363" s="32">
        <v>600</v>
      </c>
      <c r="R1363" s="99">
        <v>-1.2</v>
      </c>
      <c r="S1363" s="32">
        <v>188788</v>
      </c>
      <c r="T1363" s="99" t="s">
        <v>3418</v>
      </c>
    </row>
    <row r="1364" spans="1:20" ht="15" customHeight="1">
      <c r="A1364" s="31">
        <v>1351</v>
      </c>
      <c r="B1364" s="99" t="s">
        <v>1206</v>
      </c>
      <c r="C1364" s="99" t="s">
        <v>1207</v>
      </c>
      <c r="D1364" s="99" t="s">
        <v>29</v>
      </c>
      <c r="E1364" s="99" t="s">
        <v>2165</v>
      </c>
      <c r="F1364" s="32">
        <v>0</v>
      </c>
      <c r="G1364" s="90" t="s">
        <v>2105</v>
      </c>
      <c r="H1364" s="32">
        <v>0</v>
      </c>
      <c r="I1364" s="87" t="s">
        <v>2105</v>
      </c>
      <c r="J1364" s="32">
        <v>0</v>
      </c>
      <c r="K1364" s="88" t="s">
        <v>2105</v>
      </c>
      <c r="L1364" s="32">
        <v>0</v>
      </c>
      <c r="M1364" s="88" t="s">
        <v>2105</v>
      </c>
      <c r="N1364" s="32">
        <v>564</v>
      </c>
      <c r="O1364" s="34">
        <v>0</v>
      </c>
      <c r="P1364" s="34">
        <v>0</v>
      </c>
      <c r="Q1364" s="32">
        <v>12800</v>
      </c>
      <c r="R1364" s="99">
        <v>22.7</v>
      </c>
      <c r="S1364" s="32">
        <v>1653</v>
      </c>
      <c r="T1364" s="99" t="s">
        <v>3418</v>
      </c>
    </row>
    <row r="1365" spans="1:20" ht="15" customHeight="1">
      <c r="A1365" s="31">
        <v>1352</v>
      </c>
      <c r="B1365" s="99" t="s">
        <v>2656</v>
      </c>
      <c r="C1365" s="99" t="s">
        <v>2657</v>
      </c>
      <c r="D1365" s="99" t="s">
        <v>29</v>
      </c>
      <c r="E1365" s="99" t="s">
        <v>2161</v>
      </c>
      <c r="F1365" s="32">
        <v>176486872312</v>
      </c>
      <c r="G1365" s="83">
        <v>-0.05</v>
      </c>
      <c r="H1365" s="32">
        <v>9899947588</v>
      </c>
      <c r="I1365" s="89">
        <v>0</v>
      </c>
      <c r="J1365" s="32">
        <v>937624347928</v>
      </c>
      <c r="K1365" s="87">
        <v>0.19</v>
      </c>
      <c r="L1365" s="32">
        <v>28572965471</v>
      </c>
      <c r="M1365" s="88">
        <v>-0.23</v>
      </c>
      <c r="N1365" s="32">
        <v>714</v>
      </c>
      <c r="O1365" s="34">
        <v>0.034</v>
      </c>
      <c r="P1365" s="34">
        <v>0.055</v>
      </c>
      <c r="Q1365" s="32">
        <v>10000</v>
      </c>
      <c r="R1365" s="99">
        <v>14</v>
      </c>
      <c r="S1365" s="32">
        <v>53</v>
      </c>
      <c r="T1365" s="99" t="s">
        <v>3418</v>
      </c>
    </row>
    <row r="1366" spans="1:20" ht="15" customHeight="1">
      <c r="A1366" s="31">
        <v>1353</v>
      </c>
      <c r="B1366" s="99" t="s">
        <v>1208</v>
      </c>
      <c r="C1366" s="99" t="s">
        <v>1209</v>
      </c>
      <c r="D1366" s="99" t="s">
        <v>29</v>
      </c>
      <c r="E1366" s="99" t="s">
        <v>2167</v>
      </c>
      <c r="F1366" s="32">
        <v>51290788902</v>
      </c>
      <c r="G1366" s="90">
        <v>0.1</v>
      </c>
      <c r="H1366" s="32">
        <v>497124269</v>
      </c>
      <c r="I1366" s="33">
        <v>3.12</v>
      </c>
      <c r="J1366" s="32">
        <v>193493547231</v>
      </c>
      <c r="K1366" s="87">
        <v>-0.07</v>
      </c>
      <c r="L1366" s="32">
        <v>661660835</v>
      </c>
      <c r="M1366" s="87">
        <v>-0.79</v>
      </c>
      <c r="N1366" s="32">
        <v>16</v>
      </c>
      <c r="O1366" s="34">
        <v>0.001</v>
      </c>
      <c r="P1366" s="34">
        <v>0.001</v>
      </c>
      <c r="Q1366" s="32">
        <v>6600</v>
      </c>
      <c r="R1366" s="99">
        <v>401.5</v>
      </c>
      <c r="S1366" s="32">
        <v>6100</v>
      </c>
      <c r="T1366" s="99" t="s">
        <v>3418</v>
      </c>
    </row>
    <row r="1367" spans="1:20" ht="15" customHeight="1">
      <c r="A1367" s="31">
        <v>1354</v>
      </c>
      <c r="B1367" s="99" t="s">
        <v>1214</v>
      </c>
      <c r="C1367" s="99" t="s">
        <v>1215</v>
      </c>
      <c r="D1367" s="99" t="s">
        <v>29</v>
      </c>
      <c r="E1367" s="99" t="s">
        <v>2166</v>
      </c>
      <c r="F1367" s="32">
        <v>52497530432</v>
      </c>
      <c r="G1367" s="83">
        <v>-0.11</v>
      </c>
      <c r="H1367" s="32">
        <v>-12364712341</v>
      </c>
      <c r="I1367" s="123">
        <v>-0.39</v>
      </c>
      <c r="J1367" s="32">
        <v>265375471002</v>
      </c>
      <c r="K1367" s="83">
        <v>0.02</v>
      </c>
      <c r="L1367" s="32">
        <v>-56730575564</v>
      </c>
      <c r="M1367" s="124">
        <v>-0.63</v>
      </c>
      <c r="N1367" s="32">
        <v>-4571</v>
      </c>
      <c r="O1367" s="34">
        <v>-0.144</v>
      </c>
      <c r="P1367" s="34">
        <v>0</v>
      </c>
      <c r="Q1367" s="32">
        <v>6400</v>
      </c>
      <c r="R1367" s="99">
        <v>-1.4</v>
      </c>
      <c r="S1367" s="32">
        <v>0</v>
      </c>
      <c r="T1367" s="99" t="s">
        <v>3418</v>
      </c>
    </row>
    <row r="1368" spans="1:20" ht="15" customHeight="1">
      <c r="A1368" s="31">
        <v>1355</v>
      </c>
      <c r="B1368" s="99" t="s">
        <v>1218</v>
      </c>
      <c r="C1368" s="99" t="s">
        <v>1219</v>
      </c>
      <c r="D1368" s="99" t="s">
        <v>29</v>
      </c>
      <c r="E1368" s="99" t="s">
        <v>2128</v>
      </c>
      <c r="F1368" s="32">
        <v>0</v>
      </c>
      <c r="G1368" s="90" t="s">
        <v>2105</v>
      </c>
      <c r="H1368" s="32">
        <v>0</v>
      </c>
      <c r="I1368" s="33" t="s">
        <v>2105</v>
      </c>
      <c r="J1368" s="32">
        <v>0</v>
      </c>
      <c r="K1368" s="88" t="s">
        <v>2105</v>
      </c>
      <c r="L1368" s="32">
        <v>0</v>
      </c>
      <c r="M1368" s="88" t="s">
        <v>2105</v>
      </c>
      <c r="N1368" s="32" t="e">
        <v>#DIV/0!</v>
      </c>
      <c r="O1368" s="34">
        <v>0</v>
      </c>
      <c r="P1368" s="34">
        <v>0</v>
      </c>
      <c r="Q1368" s="32">
        <v>300</v>
      </c>
      <c r="R1368" s="99">
        <v>0</v>
      </c>
      <c r="S1368" s="32">
        <v>0</v>
      </c>
      <c r="T1368" s="99" t="s">
        <v>3418</v>
      </c>
    </row>
    <row r="1369" spans="1:20" ht="15" customHeight="1">
      <c r="A1369" s="31">
        <v>1356</v>
      </c>
      <c r="B1369" s="99" t="s">
        <v>1220</v>
      </c>
      <c r="C1369" s="99" t="s">
        <v>1221</v>
      </c>
      <c r="D1369" s="99" t="s">
        <v>29</v>
      </c>
      <c r="E1369" s="99" t="s">
        <v>2110</v>
      </c>
      <c r="F1369" s="32">
        <v>0</v>
      </c>
      <c r="G1369" s="90" t="s">
        <v>2105</v>
      </c>
      <c r="H1369" s="32">
        <v>0</v>
      </c>
      <c r="I1369" s="88" t="s">
        <v>2105</v>
      </c>
      <c r="J1369" s="32">
        <v>0</v>
      </c>
      <c r="K1369" s="88" t="s">
        <v>2105</v>
      </c>
      <c r="L1369" s="32">
        <v>0</v>
      </c>
      <c r="M1369" s="83" t="s">
        <v>2105</v>
      </c>
      <c r="N1369" s="32">
        <v>1368</v>
      </c>
      <c r="O1369" s="34">
        <v>0</v>
      </c>
      <c r="P1369" s="34">
        <v>0</v>
      </c>
      <c r="Q1369" s="32">
        <v>16000</v>
      </c>
      <c r="R1369" s="99">
        <v>11.7</v>
      </c>
      <c r="S1369" s="32">
        <v>66</v>
      </c>
      <c r="T1369" s="99" t="s">
        <v>3418</v>
      </c>
    </row>
    <row r="1370" spans="1:20" ht="15" customHeight="1">
      <c r="A1370" s="31">
        <v>1357</v>
      </c>
      <c r="B1370" s="99" t="s">
        <v>3576</v>
      </c>
      <c r="C1370" s="99" t="s">
        <v>3577</v>
      </c>
      <c r="D1370" s="99" t="s">
        <v>29</v>
      </c>
      <c r="E1370" s="99" t="s">
        <v>2108</v>
      </c>
      <c r="F1370" s="32">
        <v>0</v>
      </c>
      <c r="G1370" s="90" t="s">
        <v>2105</v>
      </c>
      <c r="H1370" s="32">
        <v>0</v>
      </c>
      <c r="I1370" s="87" t="s">
        <v>2105</v>
      </c>
      <c r="J1370" s="32">
        <v>0</v>
      </c>
      <c r="K1370" s="83" t="s">
        <v>2105</v>
      </c>
      <c r="L1370" s="32">
        <v>0</v>
      </c>
      <c r="M1370" s="87" t="s">
        <v>2105</v>
      </c>
      <c r="N1370" s="32">
        <v>119</v>
      </c>
      <c r="O1370" s="34">
        <v>0</v>
      </c>
      <c r="P1370" s="34">
        <v>0</v>
      </c>
      <c r="Q1370" s="32">
        <v>4600</v>
      </c>
      <c r="R1370" s="99">
        <v>38.6</v>
      </c>
      <c r="S1370" s="32">
        <v>1090</v>
      </c>
      <c r="T1370" s="99" t="s">
        <v>3418</v>
      </c>
    </row>
    <row r="1371" spans="1:20" ht="15" customHeight="1">
      <c r="A1371" s="31">
        <v>1358</v>
      </c>
      <c r="B1371" s="99" t="s">
        <v>2652</v>
      </c>
      <c r="C1371" s="99" t="s">
        <v>2653</v>
      </c>
      <c r="D1371" s="99" t="s">
        <v>29</v>
      </c>
      <c r="E1371" s="99" t="s">
        <v>2113</v>
      </c>
      <c r="F1371" s="32">
        <v>0</v>
      </c>
      <c r="G1371" s="90" t="s">
        <v>2105</v>
      </c>
      <c r="H1371" s="32">
        <v>0</v>
      </c>
      <c r="I1371" s="33" t="s">
        <v>2105</v>
      </c>
      <c r="J1371" s="32">
        <v>0</v>
      </c>
      <c r="K1371" s="89" t="s">
        <v>2105</v>
      </c>
      <c r="L1371" s="32">
        <v>0</v>
      </c>
      <c r="M1371" s="89" t="s">
        <v>2105</v>
      </c>
      <c r="N1371" s="32">
        <v>915</v>
      </c>
      <c r="O1371" s="34">
        <v>0</v>
      </c>
      <c r="P1371" s="34">
        <v>0</v>
      </c>
      <c r="Q1371" s="32">
        <v>18200</v>
      </c>
      <c r="R1371" s="99">
        <v>19.9</v>
      </c>
      <c r="S1371" s="32">
        <v>0</v>
      </c>
      <c r="T1371" s="99" t="s">
        <v>3418</v>
      </c>
    </row>
    <row r="1372" spans="1:20" ht="15" customHeight="1">
      <c r="A1372" s="31">
        <v>1359</v>
      </c>
      <c r="B1372" s="99" t="s">
        <v>1230</v>
      </c>
      <c r="C1372" s="99" t="s">
        <v>1231</v>
      </c>
      <c r="D1372" s="99" t="s">
        <v>29</v>
      </c>
      <c r="E1372" s="99" t="s">
        <v>2471</v>
      </c>
      <c r="F1372" s="32">
        <v>0</v>
      </c>
      <c r="G1372" s="90" t="s">
        <v>2105</v>
      </c>
      <c r="H1372" s="32">
        <v>0</v>
      </c>
      <c r="I1372" s="89" t="s">
        <v>2105</v>
      </c>
      <c r="J1372" s="32">
        <v>0</v>
      </c>
      <c r="K1372" s="87" t="s">
        <v>2105</v>
      </c>
      <c r="L1372" s="32">
        <v>0</v>
      </c>
      <c r="M1372" s="126" t="s">
        <v>2105</v>
      </c>
      <c r="N1372" s="32">
        <v>1000</v>
      </c>
      <c r="O1372" s="34">
        <v>0</v>
      </c>
      <c r="P1372" s="34">
        <v>0</v>
      </c>
      <c r="Q1372" s="32">
        <v>11700</v>
      </c>
      <c r="R1372" s="99">
        <v>11.7</v>
      </c>
      <c r="S1372" s="32">
        <v>16</v>
      </c>
      <c r="T1372" s="99" t="s">
        <v>3418</v>
      </c>
    </row>
    <row r="1373" spans="1:20" ht="15" customHeight="1">
      <c r="A1373" s="31">
        <v>1360</v>
      </c>
      <c r="B1373" s="99" t="s">
        <v>1234</v>
      </c>
      <c r="C1373" s="99" t="s">
        <v>1235</v>
      </c>
      <c r="D1373" s="99" t="s">
        <v>29</v>
      </c>
      <c r="E1373" s="99" t="s">
        <v>2167</v>
      </c>
      <c r="F1373" s="32">
        <v>0</v>
      </c>
      <c r="G1373" s="90" t="s">
        <v>2105</v>
      </c>
      <c r="H1373" s="32">
        <v>0</v>
      </c>
      <c r="I1373" s="33" t="s">
        <v>2105</v>
      </c>
      <c r="J1373" s="32">
        <v>0</v>
      </c>
      <c r="K1373" s="33" t="s">
        <v>2105</v>
      </c>
      <c r="L1373" s="32">
        <v>0</v>
      </c>
      <c r="M1373" s="33" t="s">
        <v>2105</v>
      </c>
      <c r="N1373" s="32">
        <v>473</v>
      </c>
      <c r="O1373" s="34">
        <v>0</v>
      </c>
      <c r="P1373" s="34">
        <v>0</v>
      </c>
      <c r="Q1373" s="32">
        <v>13900</v>
      </c>
      <c r="R1373" s="99">
        <v>29.4</v>
      </c>
      <c r="S1373" s="32">
        <v>177</v>
      </c>
      <c r="T1373" s="99" t="s">
        <v>3418</v>
      </c>
    </row>
    <row r="1374" spans="1:20" ht="15" customHeight="1">
      <c r="A1374" s="31">
        <v>1361</v>
      </c>
      <c r="B1374" s="99" t="s">
        <v>3409</v>
      </c>
      <c r="C1374" s="99" t="s">
        <v>3410</v>
      </c>
      <c r="D1374" s="99" t="s">
        <v>29</v>
      </c>
      <c r="E1374" s="99" t="s">
        <v>2186</v>
      </c>
      <c r="F1374" s="32">
        <v>57291141293</v>
      </c>
      <c r="G1374" s="90">
        <v>0.19</v>
      </c>
      <c r="H1374" s="32">
        <v>331728749</v>
      </c>
      <c r="I1374" s="87">
        <v>0.56</v>
      </c>
      <c r="J1374" s="32">
        <v>181771620331</v>
      </c>
      <c r="K1374" s="89">
        <v>-0.29</v>
      </c>
      <c r="L1374" s="32">
        <v>2286330736</v>
      </c>
      <c r="M1374" s="87">
        <v>2.34</v>
      </c>
      <c r="N1374" s="32">
        <v>10</v>
      </c>
      <c r="O1374" s="34">
        <v>0.001</v>
      </c>
      <c r="P1374" s="34">
        <v>0.001</v>
      </c>
      <c r="Q1374" s="32">
        <v>4000</v>
      </c>
      <c r="R1374" s="99">
        <v>410.5</v>
      </c>
      <c r="S1374" s="32">
        <v>15173</v>
      </c>
      <c r="T1374" s="99" t="s">
        <v>3418</v>
      </c>
    </row>
    <row r="1375" spans="1:20" ht="15" customHeight="1">
      <c r="A1375" s="31">
        <v>1362</v>
      </c>
      <c r="B1375" s="99" t="s">
        <v>3079</v>
      </c>
      <c r="C1375" s="99" t="s">
        <v>3080</v>
      </c>
      <c r="D1375" s="99" t="s">
        <v>29</v>
      </c>
      <c r="E1375" s="99" t="s">
        <v>2167</v>
      </c>
      <c r="F1375" s="32">
        <v>0</v>
      </c>
      <c r="G1375" s="83" t="s">
        <v>2105</v>
      </c>
      <c r="H1375" s="32">
        <v>0</v>
      </c>
      <c r="I1375" s="83" t="s">
        <v>2105</v>
      </c>
      <c r="J1375" s="32">
        <v>0</v>
      </c>
      <c r="K1375" s="89" t="s">
        <v>2105</v>
      </c>
      <c r="L1375" s="32">
        <v>0</v>
      </c>
      <c r="M1375" s="89" t="s">
        <v>2105</v>
      </c>
      <c r="N1375" s="32">
        <v>1750</v>
      </c>
      <c r="O1375" s="34">
        <v>0</v>
      </c>
      <c r="P1375" s="34">
        <v>0</v>
      </c>
      <c r="Q1375" s="32">
        <v>700</v>
      </c>
      <c r="R1375" s="99">
        <v>0.4</v>
      </c>
      <c r="S1375" s="32">
        <v>0</v>
      </c>
      <c r="T1375" s="99" t="s">
        <v>3418</v>
      </c>
    </row>
    <row r="1376" spans="1:20" ht="15" customHeight="1">
      <c r="A1376" s="31">
        <v>1363</v>
      </c>
      <c r="B1376" s="99" t="s">
        <v>1240</v>
      </c>
      <c r="C1376" s="99" t="s">
        <v>1241</v>
      </c>
      <c r="D1376" s="99" t="s">
        <v>29</v>
      </c>
      <c r="E1376" s="99" t="s">
        <v>2113</v>
      </c>
      <c r="F1376" s="32">
        <v>0</v>
      </c>
      <c r="G1376" s="90" t="s">
        <v>2105</v>
      </c>
      <c r="H1376" s="32">
        <v>0</v>
      </c>
      <c r="I1376" s="33" t="s">
        <v>2105</v>
      </c>
      <c r="J1376" s="32">
        <v>0</v>
      </c>
      <c r="K1376" s="89" t="s">
        <v>2105</v>
      </c>
      <c r="L1376" s="32">
        <v>-40302139</v>
      </c>
      <c r="M1376" s="89">
        <v>0.89</v>
      </c>
      <c r="N1376" s="32">
        <v>-11</v>
      </c>
      <c r="O1376" s="34">
        <v>0</v>
      </c>
      <c r="P1376" s="34">
        <v>0</v>
      </c>
      <c r="Q1376" s="32">
        <v>1300</v>
      </c>
      <c r="R1376" s="99">
        <v>-121</v>
      </c>
      <c r="S1376" s="32">
        <v>103903</v>
      </c>
      <c r="T1376" s="99" t="s">
        <v>3418</v>
      </c>
    </row>
    <row r="1377" spans="1:20" ht="15" customHeight="1">
      <c r="A1377" s="31">
        <v>1364</v>
      </c>
      <c r="B1377" s="99" t="s">
        <v>1252</v>
      </c>
      <c r="C1377" s="99" t="s">
        <v>1253</v>
      </c>
      <c r="D1377" s="99" t="s">
        <v>29</v>
      </c>
      <c r="E1377" s="99" t="s">
        <v>2186</v>
      </c>
      <c r="F1377" s="32">
        <v>42201210593</v>
      </c>
      <c r="G1377" s="90">
        <v>-0.49</v>
      </c>
      <c r="H1377" s="32">
        <v>804611383</v>
      </c>
      <c r="I1377" s="89">
        <v>1.62</v>
      </c>
      <c r="J1377" s="32">
        <v>230886987185</v>
      </c>
      <c r="K1377" s="88">
        <v>-0.16</v>
      </c>
      <c r="L1377" s="32">
        <v>7170510619</v>
      </c>
      <c r="M1377" s="89">
        <v>4.53</v>
      </c>
      <c r="N1377" s="32">
        <v>271</v>
      </c>
      <c r="O1377" s="34">
        <v>0.006</v>
      </c>
      <c r="P1377" s="34">
        <v>0.046</v>
      </c>
      <c r="Q1377" s="32">
        <v>2600</v>
      </c>
      <c r="R1377" s="99">
        <v>9.6</v>
      </c>
      <c r="S1377" s="32">
        <v>11767</v>
      </c>
      <c r="T1377" s="99" t="s">
        <v>3418</v>
      </c>
    </row>
    <row r="1378" spans="1:20" ht="15" customHeight="1">
      <c r="A1378" s="31">
        <v>1365</v>
      </c>
      <c r="B1378" s="99" t="s">
        <v>2664</v>
      </c>
      <c r="C1378" s="99" t="s">
        <v>2665</v>
      </c>
      <c r="D1378" s="99" t="s">
        <v>29</v>
      </c>
      <c r="E1378" s="99" t="s">
        <v>2113</v>
      </c>
      <c r="F1378" s="32">
        <v>198610776</v>
      </c>
      <c r="G1378" s="90">
        <v>-0.89</v>
      </c>
      <c r="H1378" s="32">
        <v>-620229517</v>
      </c>
      <c r="I1378" s="88">
        <v>0.67</v>
      </c>
      <c r="J1378" s="32">
        <v>29033806128</v>
      </c>
      <c r="K1378" s="89">
        <v>1.33</v>
      </c>
      <c r="L1378" s="32">
        <v>-4795358868</v>
      </c>
      <c r="M1378" s="83">
        <v>0.14</v>
      </c>
      <c r="N1378" s="32">
        <v>-231</v>
      </c>
      <c r="O1378" s="34">
        <v>-0.008</v>
      </c>
      <c r="P1378" s="34">
        <v>-0.061</v>
      </c>
      <c r="Q1378" s="32">
        <v>1200</v>
      </c>
      <c r="R1378" s="99">
        <v>-5.2</v>
      </c>
      <c r="S1378" s="32">
        <v>3858</v>
      </c>
      <c r="T1378" s="99" t="s">
        <v>3418</v>
      </c>
    </row>
    <row r="1379" spans="1:20" ht="15" customHeight="1">
      <c r="A1379" s="31">
        <v>1366</v>
      </c>
      <c r="B1379" s="99" t="s">
        <v>1260</v>
      </c>
      <c r="C1379" s="99" t="s">
        <v>3020</v>
      </c>
      <c r="D1379" s="99" t="s">
        <v>29</v>
      </c>
      <c r="E1379" s="99" t="s">
        <v>2108</v>
      </c>
      <c r="F1379" s="32">
        <v>691507274</v>
      </c>
      <c r="G1379" s="90">
        <v>0.08</v>
      </c>
      <c r="H1379" s="32">
        <v>-1318820433</v>
      </c>
      <c r="I1379" s="33">
        <v>-0.46</v>
      </c>
      <c r="J1379" s="32">
        <v>2818098965</v>
      </c>
      <c r="K1379" s="89">
        <v>-0.88</v>
      </c>
      <c r="L1379" s="32">
        <v>-355284776</v>
      </c>
      <c r="M1379" s="89">
        <v>-1.02</v>
      </c>
      <c r="N1379" s="32">
        <v>-7</v>
      </c>
      <c r="O1379" s="34">
        <v>-0.001</v>
      </c>
      <c r="P1379" s="34">
        <v>-0.001</v>
      </c>
      <c r="Q1379" s="32">
        <v>2000</v>
      </c>
      <c r="R1379" s="99">
        <v>-294.5</v>
      </c>
      <c r="S1379" s="32">
        <v>397776</v>
      </c>
      <c r="T1379" s="99" t="s">
        <v>2061</v>
      </c>
    </row>
    <row r="1380" spans="1:20" ht="15" customHeight="1">
      <c r="A1380" s="31">
        <v>1367</v>
      </c>
      <c r="B1380" s="99" t="s">
        <v>2660</v>
      </c>
      <c r="C1380" s="99" t="s">
        <v>2661</v>
      </c>
      <c r="D1380" s="99" t="s">
        <v>29</v>
      </c>
      <c r="E1380" s="99" t="s">
        <v>2191</v>
      </c>
      <c r="F1380" s="32">
        <v>383723883303</v>
      </c>
      <c r="G1380" s="89">
        <v>0.73</v>
      </c>
      <c r="H1380" s="32">
        <v>70899096038</v>
      </c>
      <c r="I1380" s="33">
        <v>29.13</v>
      </c>
      <c r="J1380" s="32">
        <v>1197094874466</v>
      </c>
      <c r="K1380" s="33">
        <v>0.29</v>
      </c>
      <c r="L1380" s="32">
        <v>109883124088</v>
      </c>
      <c r="M1380" s="33">
        <v>0.95</v>
      </c>
      <c r="N1380" s="32">
        <v>2769</v>
      </c>
      <c r="O1380" s="34">
        <v>0.137</v>
      </c>
      <c r="P1380" s="34">
        <v>0.202</v>
      </c>
      <c r="Q1380" s="32">
        <v>14400</v>
      </c>
      <c r="R1380" s="99">
        <v>5.2</v>
      </c>
      <c r="S1380" s="32">
        <v>18246</v>
      </c>
      <c r="T1380" s="99" t="s">
        <v>3418</v>
      </c>
    </row>
    <row r="1381" spans="1:20" ht="15" customHeight="1">
      <c r="A1381" s="31">
        <v>1368</v>
      </c>
      <c r="B1381" s="99" t="s">
        <v>1852</v>
      </c>
      <c r="C1381" s="99" t="s">
        <v>1853</v>
      </c>
      <c r="D1381" s="99" t="s">
        <v>29</v>
      </c>
      <c r="E1381" s="99" t="s">
        <v>2137</v>
      </c>
      <c r="F1381" s="32">
        <v>0</v>
      </c>
      <c r="G1381" s="90" t="s">
        <v>2105</v>
      </c>
      <c r="H1381" s="32">
        <v>0</v>
      </c>
      <c r="I1381" s="123" t="s">
        <v>2105</v>
      </c>
      <c r="J1381" s="32">
        <v>0</v>
      </c>
      <c r="K1381" s="83" t="s">
        <v>2105</v>
      </c>
      <c r="L1381" s="32">
        <v>0</v>
      </c>
      <c r="M1381" s="83" t="s">
        <v>2105</v>
      </c>
      <c r="N1381" s="32">
        <v>115</v>
      </c>
      <c r="O1381" s="34">
        <v>0</v>
      </c>
      <c r="P1381" s="34">
        <v>0</v>
      </c>
      <c r="Q1381" s="32">
        <v>4700</v>
      </c>
      <c r="R1381" s="99">
        <v>41</v>
      </c>
      <c r="S1381" s="32">
        <v>13509</v>
      </c>
      <c r="T1381" s="99" t="s">
        <v>3418</v>
      </c>
    </row>
    <row r="1382" spans="1:20" ht="15" customHeight="1">
      <c r="A1382" s="31">
        <v>1369</v>
      </c>
      <c r="B1382" s="99" t="s">
        <v>1264</v>
      </c>
      <c r="C1382" s="99" t="s">
        <v>3255</v>
      </c>
      <c r="D1382" s="99" t="s">
        <v>29</v>
      </c>
      <c r="E1382" s="99" t="s">
        <v>2236</v>
      </c>
      <c r="F1382" s="32">
        <v>0</v>
      </c>
      <c r="G1382" s="83" t="s">
        <v>2105</v>
      </c>
      <c r="H1382" s="32">
        <v>-225508989</v>
      </c>
      <c r="I1382" s="33">
        <v>-1.05</v>
      </c>
      <c r="J1382" s="32">
        <v>0</v>
      </c>
      <c r="K1382" s="83" t="s">
        <v>2105</v>
      </c>
      <c r="L1382" s="32">
        <v>-8555675887</v>
      </c>
      <c r="M1382" s="83">
        <v>-2.03</v>
      </c>
      <c r="N1382" s="32">
        <v>-79</v>
      </c>
      <c r="O1382" s="34">
        <v>0</v>
      </c>
      <c r="P1382" s="34">
        <v>0</v>
      </c>
      <c r="Q1382" s="32">
        <v>1400</v>
      </c>
      <c r="R1382" s="99">
        <v>-17.7</v>
      </c>
      <c r="S1382" s="32">
        <v>6791</v>
      </c>
      <c r="T1382" s="99" t="s">
        <v>3418</v>
      </c>
    </row>
    <row r="1383" spans="1:20" ht="15" customHeight="1">
      <c r="A1383" s="31">
        <v>1370</v>
      </c>
      <c r="B1383" s="99" t="s">
        <v>1270</v>
      </c>
      <c r="C1383" s="99" t="s">
        <v>2904</v>
      </c>
      <c r="D1383" s="99" t="s">
        <v>29</v>
      </c>
      <c r="E1383" s="99" t="s">
        <v>2113</v>
      </c>
      <c r="F1383" s="32">
        <v>2113686041</v>
      </c>
      <c r="G1383" s="89">
        <v>-0.33</v>
      </c>
      <c r="H1383" s="32">
        <v>-8927929156</v>
      </c>
      <c r="I1383" s="33">
        <v>-0.21</v>
      </c>
      <c r="J1383" s="32">
        <v>21570330444</v>
      </c>
      <c r="K1383" s="83">
        <v>0</v>
      </c>
      <c r="L1383" s="32">
        <v>-35696600661</v>
      </c>
      <c r="M1383" s="88">
        <v>-0.12</v>
      </c>
      <c r="N1383" s="32">
        <v>-1182</v>
      </c>
      <c r="O1383" s="34">
        <v>-0.039</v>
      </c>
      <c r="P1383" s="34">
        <v>0</v>
      </c>
      <c r="Q1383" s="32">
        <v>3900</v>
      </c>
      <c r="R1383" s="99">
        <v>-3.3</v>
      </c>
      <c r="S1383" s="32">
        <v>5774</v>
      </c>
      <c r="T1383" s="99" t="s">
        <v>3418</v>
      </c>
    </row>
    <row r="1384" spans="1:20" ht="15" customHeight="1">
      <c r="A1384" s="31">
        <v>1371</v>
      </c>
      <c r="B1384" s="99" t="s">
        <v>1272</v>
      </c>
      <c r="C1384" s="99" t="s">
        <v>3868</v>
      </c>
      <c r="D1384" s="99" t="s">
        <v>29</v>
      </c>
      <c r="E1384" s="99" t="s">
        <v>2113</v>
      </c>
      <c r="F1384" s="32">
        <v>397402696707</v>
      </c>
      <c r="G1384" s="90">
        <v>0.18</v>
      </c>
      <c r="H1384" s="32">
        <v>-55886087303</v>
      </c>
      <c r="I1384" s="33">
        <v>-9.61</v>
      </c>
      <c r="J1384" s="32">
        <v>1860158492536</v>
      </c>
      <c r="K1384" s="33">
        <v>-0.06</v>
      </c>
      <c r="L1384" s="32">
        <v>-45930202288</v>
      </c>
      <c r="M1384" s="33">
        <v>-1.74</v>
      </c>
      <c r="N1384" s="32">
        <v>53</v>
      </c>
      <c r="O1384" s="34">
        <v>0.003</v>
      </c>
      <c r="P1384" s="34">
        <v>0.027</v>
      </c>
      <c r="Q1384" s="32">
        <v>3100</v>
      </c>
      <c r="R1384" s="99">
        <v>58.5</v>
      </c>
      <c r="S1384" s="32">
        <v>1081520</v>
      </c>
      <c r="T1384" s="99" t="s">
        <v>2061</v>
      </c>
    </row>
    <row r="1385" spans="1:20" ht="15" customHeight="1">
      <c r="A1385" s="31">
        <v>1372</v>
      </c>
      <c r="B1385" s="99" t="s">
        <v>2669</v>
      </c>
      <c r="C1385" s="99" t="s">
        <v>2670</v>
      </c>
      <c r="D1385" s="99" t="s">
        <v>29</v>
      </c>
      <c r="E1385" s="99" t="s">
        <v>2113</v>
      </c>
      <c r="F1385" s="32">
        <v>62738973835</v>
      </c>
      <c r="G1385" s="90">
        <v>0.51</v>
      </c>
      <c r="H1385" s="32">
        <v>-22045148774</v>
      </c>
      <c r="I1385" s="89">
        <v>0.2</v>
      </c>
      <c r="J1385" s="32">
        <v>336099716317</v>
      </c>
      <c r="K1385" s="89">
        <v>-0.04</v>
      </c>
      <c r="L1385" s="32">
        <v>-109918967010</v>
      </c>
      <c r="M1385" s="124">
        <v>-0.89</v>
      </c>
      <c r="N1385" s="32">
        <v>-1889</v>
      </c>
      <c r="O1385" s="34">
        <v>-0.152</v>
      </c>
      <c r="P1385" s="34">
        <v>0</v>
      </c>
      <c r="Q1385" s="32">
        <v>1700</v>
      </c>
      <c r="R1385" s="99">
        <v>-0.9</v>
      </c>
      <c r="S1385" s="32">
        <v>4264</v>
      </c>
      <c r="T1385" s="99" t="s">
        <v>3418</v>
      </c>
    </row>
    <row r="1386" spans="1:20" ht="15" customHeight="1">
      <c r="A1386" s="31">
        <v>1373</v>
      </c>
      <c r="B1386" s="99" t="s">
        <v>3356</v>
      </c>
      <c r="C1386" s="99" t="s">
        <v>3357</v>
      </c>
      <c r="D1386" s="99" t="s">
        <v>29</v>
      </c>
      <c r="E1386" s="99" t="s">
        <v>2108</v>
      </c>
      <c r="F1386" s="32">
        <v>0</v>
      </c>
      <c r="G1386" s="90" t="s">
        <v>2105</v>
      </c>
      <c r="H1386" s="32">
        <v>0</v>
      </c>
      <c r="I1386" s="89" t="s">
        <v>2105</v>
      </c>
      <c r="J1386" s="32">
        <v>0</v>
      </c>
      <c r="K1386" s="89" t="s">
        <v>2105</v>
      </c>
      <c r="L1386" s="32">
        <v>0</v>
      </c>
      <c r="M1386" s="89" t="s">
        <v>2105</v>
      </c>
      <c r="N1386" s="32">
        <v>3636</v>
      </c>
      <c r="O1386" s="34">
        <v>0</v>
      </c>
      <c r="P1386" s="34">
        <v>0</v>
      </c>
      <c r="Q1386" s="32">
        <v>4000</v>
      </c>
      <c r="R1386" s="99">
        <v>1.1</v>
      </c>
      <c r="S1386" s="32">
        <v>8084</v>
      </c>
      <c r="T1386" s="99" t="s">
        <v>3418</v>
      </c>
    </row>
    <row r="1387" spans="1:20" ht="15" customHeight="1">
      <c r="A1387" s="31">
        <v>1374</v>
      </c>
      <c r="B1387" s="99" t="s">
        <v>2673</v>
      </c>
      <c r="C1387" s="99" t="s">
        <v>2674</v>
      </c>
      <c r="D1387" s="99" t="s">
        <v>29</v>
      </c>
      <c r="E1387" s="99" t="s">
        <v>2131</v>
      </c>
      <c r="F1387" s="32">
        <v>27556413679</v>
      </c>
      <c r="G1387" s="90">
        <v>0.16</v>
      </c>
      <c r="H1387" s="32">
        <v>4930090244</v>
      </c>
      <c r="I1387" s="89">
        <v>1.62</v>
      </c>
      <c r="J1387" s="32">
        <v>113347406832</v>
      </c>
      <c r="K1387" s="83">
        <v>0.09</v>
      </c>
      <c r="L1387" s="32">
        <v>18800799973</v>
      </c>
      <c r="M1387" s="88">
        <v>0.22</v>
      </c>
      <c r="N1387" s="32">
        <v>489</v>
      </c>
      <c r="O1387" s="34">
        <v>0.037</v>
      </c>
      <c r="P1387" s="34">
        <v>0.045</v>
      </c>
      <c r="Q1387" s="32">
        <v>11600</v>
      </c>
      <c r="R1387" s="99">
        <v>23.7</v>
      </c>
      <c r="S1387" s="32">
        <v>36</v>
      </c>
      <c r="T1387" s="99" t="s">
        <v>3418</v>
      </c>
    </row>
    <row r="1388" spans="1:20" ht="15" customHeight="1">
      <c r="A1388" s="31">
        <v>1375</v>
      </c>
      <c r="B1388" s="99" t="s">
        <v>1274</v>
      </c>
      <c r="C1388" s="99" t="s">
        <v>1275</v>
      </c>
      <c r="D1388" s="99" t="s">
        <v>29</v>
      </c>
      <c r="E1388" s="99" t="s">
        <v>2166</v>
      </c>
      <c r="F1388" s="32">
        <v>0</v>
      </c>
      <c r="G1388" s="90" t="s">
        <v>2105</v>
      </c>
      <c r="H1388" s="32">
        <v>0</v>
      </c>
      <c r="I1388" s="33" t="s">
        <v>2105</v>
      </c>
      <c r="J1388" s="32">
        <v>0</v>
      </c>
      <c r="K1388" s="88" t="s">
        <v>2105</v>
      </c>
      <c r="L1388" s="32">
        <v>0</v>
      </c>
      <c r="M1388" s="83" t="s">
        <v>2105</v>
      </c>
      <c r="N1388" s="32">
        <v>-575</v>
      </c>
      <c r="O1388" s="34">
        <v>0</v>
      </c>
      <c r="P1388" s="34">
        <v>0</v>
      </c>
      <c r="Q1388" s="32">
        <v>10000</v>
      </c>
      <c r="R1388" s="99">
        <v>-17.4</v>
      </c>
      <c r="S1388" s="32">
        <v>0</v>
      </c>
      <c r="T1388" s="99" t="s">
        <v>3418</v>
      </c>
    </row>
    <row r="1389" spans="1:20" ht="15" customHeight="1">
      <c r="A1389" s="31">
        <v>1376</v>
      </c>
      <c r="B1389" s="99" t="s">
        <v>1276</v>
      </c>
      <c r="C1389" s="99" t="s">
        <v>3869</v>
      </c>
      <c r="D1389" s="99" t="s">
        <v>29</v>
      </c>
      <c r="E1389" s="99" t="s">
        <v>2127</v>
      </c>
      <c r="F1389" s="32">
        <v>4252858388</v>
      </c>
      <c r="G1389" s="89">
        <v>1.25</v>
      </c>
      <c r="H1389" s="32">
        <v>-1262620013</v>
      </c>
      <c r="I1389" s="87">
        <v>-0.01</v>
      </c>
      <c r="J1389" s="32">
        <v>12430137251</v>
      </c>
      <c r="K1389" s="87">
        <v>0.1</v>
      </c>
      <c r="L1389" s="32">
        <v>-2913801228</v>
      </c>
      <c r="M1389" s="87">
        <v>-0.43</v>
      </c>
      <c r="N1389" s="32">
        <v>24</v>
      </c>
      <c r="O1389" s="34">
        <v>0</v>
      </c>
      <c r="P1389" s="34">
        <v>0</v>
      </c>
      <c r="Q1389" s="32">
        <v>1100</v>
      </c>
      <c r="R1389" s="99">
        <v>45.2</v>
      </c>
      <c r="S1389" s="32">
        <v>3680</v>
      </c>
      <c r="T1389" s="99" t="s">
        <v>3418</v>
      </c>
    </row>
    <row r="1390" spans="1:20" ht="15" customHeight="1">
      <c r="A1390" s="31">
        <v>1377</v>
      </c>
      <c r="B1390" s="99" t="s">
        <v>2662</v>
      </c>
      <c r="C1390" s="99" t="s">
        <v>2663</v>
      </c>
      <c r="D1390" s="99" t="s">
        <v>29</v>
      </c>
      <c r="E1390" s="99" t="s">
        <v>2108</v>
      </c>
      <c r="F1390" s="32">
        <v>0</v>
      </c>
      <c r="G1390" s="90" t="s">
        <v>2105</v>
      </c>
      <c r="H1390" s="32">
        <v>0</v>
      </c>
      <c r="I1390" s="88" t="s">
        <v>2105</v>
      </c>
      <c r="J1390" s="32">
        <v>0</v>
      </c>
      <c r="K1390" s="83" t="s">
        <v>2105</v>
      </c>
      <c r="L1390" s="32">
        <v>-591661021</v>
      </c>
      <c r="M1390" s="87" t="s">
        <v>2105</v>
      </c>
      <c r="N1390" s="32">
        <v>-66</v>
      </c>
      <c r="O1390" s="34">
        <v>0</v>
      </c>
      <c r="P1390" s="34">
        <v>0</v>
      </c>
      <c r="Q1390" s="32">
        <v>500</v>
      </c>
      <c r="R1390" s="99">
        <v>-7.6</v>
      </c>
      <c r="S1390" s="32">
        <v>0</v>
      </c>
      <c r="T1390" s="99" t="s">
        <v>3418</v>
      </c>
    </row>
    <row r="1391" spans="1:20" ht="15" customHeight="1">
      <c r="A1391" s="31">
        <v>1378</v>
      </c>
      <c r="B1391" s="99" t="s">
        <v>1278</v>
      </c>
      <c r="C1391" s="99" t="s">
        <v>1279</v>
      </c>
      <c r="D1391" s="99" t="s">
        <v>29</v>
      </c>
      <c r="E1391" s="99" t="s">
        <v>2113</v>
      </c>
      <c r="F1391" s="32">
        <v>2191295395</v>
      </c>
      <c r="G1391" s="90">
        <v>0.07</v>
      </c>
      <c r="H1391" s="32">
        <v>-6858426996</v>
      </c>
      <c r="I1391" s="89">
        <v>-3.46</v>
      </c>
      <c r="J1391" s="32">
        <v>7739383663</v>
      </c>
      <c r="K1391" s="83">
        <v>-1.42</v>
      </c>
      <c r="L1391" s="32">
        <v>-10197935972</v>
      </c>
      <c r="M1391" s="89">
        <v>0.68</v>
      </c>
      <c r="N1391" s="32">
        <v>-338</v>
      </c>
      <c r="O1391" s="34">
        <v>-0.029</v>
      </c>
      <c r="P1391" s="34">
        <v>-0.056</v>
      </c>
      <c r="Q1391" s="32">
        <v>2200</v>
      </c>
      <c r="R1391" s="99">
        <v>-6.5</v>
      </c>
      <c r="S1391" s="32">
        <v>116276</v>
      </c>
      <c r="T1391" s="99" t="s">
        <v>2061</v>
      </c>
    </row>
    <row r="1392" spans="1:20" ht="15" customHeight="1">
      <c r="A1392" s="31">
        <v>1379</v>
      </c>
      <c r="B1392" s="99" t="s">
        <v>1280</v>
      </c>
      <c r="C1392" s="99" t="s">
        <v>3390</v>
      </c>
      <c r="D1392" s="99" t="s">
        <v>29</v>
      </c>
      <c r="E1392" s="99" t="s">
        <v>2127</v>
      </c>
      <c r="F1392" s="32">
        <v>3219088390</v>
      </c>
      <c r="G1392" s="90">
        <v>0.79</v>
      </c>
      <c r="H1392" s="32">
        <v>131620168</v>
      </c>
      <c r="I1392" s="83">
        <v>0.02</v>
      </c>
      <c r="J1392" s="32">
        <v>9103959719</v>
      </c>
      <c r="K1392" s="83">
        <v>0.74</v>
      </c>
      <c r="L1392" s="32">
        <v>321703888</v>
      </c>
      <c r="M1392" s="125">
        <v>-0.95</v>
      </c>
      <c r="N1392" s="32">
        <v>4</v>
      </c>
      <c r="O1392" s="34">
        <v>0</v>
      </c>
      <c r="P1392" s="34">
        <v>0</v>
      </c>
      <c r="Q1392" s="32">
        <v>5500</v>
      </c>
      <c r="R1392" s="99">
        <v>1405.3</v>
      </c>
      <c r="S1392" s="32">
        <v>193682</v>
      </c>
      <c r="T1392" s="99" t="s">
        <v>2061</v>
      </c>
    </row>
    <row r="1393" spans="1:20" ht="15" customHeight="1">
      <c r="A1393" s="31">
        <v>1380</v>
      </c>
      <c r="B1393" s="99" t="s">
        <v>1282</v>
      </c>
      <c r="C1393" s="99" t="s">
        <v>1283</v>
      </c>
      <c r="D1393" s="99" t="s">
        <v>29</v>
      </c>
      <c r="E1393" s="99" t="s">
        <v>2113</v>
      </c>
      <c r="F1393" s="32">
        <v>0</v>
      </c>
      <c r="G1393" s="90" t="s">
        <v>2105</v>
      </c>
      <c r="H1393" s="32">
        <v>0</v>
      </c>
      <c r="I1393" s="83" t="s">
        <v>2105</v>
      </c>
      <c r="J1393" s="32">
        <v>1738526010</v>
      </c>
      <c r="K1393" s="83">
        <v>0.1</v>
      </c>
      <c r="L1393" s="32">
        <v>-15114399716</v>
      </c>
      <c r="M1393" s="126">
        <v>0.21</v>
      </c>
      <c r="N1393" s="32">
        <v>-1286</v>
      </c>
      <c r="O1393" s="34">
        <v>0</v>
      </c>
      <c r="P1393" s="34">
        <v>0</v>
      </c>
      <c r="Q1393" s="32">
        <v>900</v>
      </c>
      <c r="R1393" s="99">
        <v>-0.7</v>
      </c>
      <c r="S1393" s="32">
        <v>5426</v>
      </c>
      <c r="T1393" s="99" t="s">
        <v>3418</v>
      </c>
    </row>
    <row r="1394" spans="1:20" ht="15" customHeight="1">
      <c r="A1394" s="31">
        <v>1381</v>
      </c>
      <c r="B1394" s="99" t="s">
        <v>1284</v>
      </c>
      <c r="C1394" s="99" t="s">
        <v>1285</v>
      </c>
      <c r="D1394" s="99" t="s">
        <v>29</v>
      </c>
      <c r="E1394" s="99" t="s">
        <v>2113</v>
      </c>
      <c r="F1394" s="32">
        <v>0</v>
      </c>
      <c r="G1394" s="90" t="s">
        <v>2105</v>
      </c>
      <c r="H1394" s="32">
        <v>0</v>
      </c>
      <c r="I1394" s="83" t="s">
        <v>2105</v>
      </c>
      <c r="J1394" s="32">
        <v>553909816130</v>
      </c>
      <c r="K1394" s="89">
        <v>-0.45</v>
      </c>
      <c r="L1394" s="32">
        <v>-64536583558</v>
      </c>
      <c r="M1394" s="124">
        <v>-12.49</v>
      </c>
      <c r="N1394" s="32">
        <v>-1089</v>
      </c>
      <c r="O1394" s="34">
        <v>0</v>
      </c>
      <c r="P1394" s="34">
        <v>0</v>
      </c>
      <c r="Q1394" s="32">
        <v>4900</v>
      </c>
      <c r="R1394" s="99">
        <v>-4.5</v>
      </c>
      <c r="S1394" s="32">
        <v>331559</v>
      </c>
      <c r="T1394" s="99" t="s">
        <v>3418</v>
      </c>
    </row>
    <row r="1395" spans="1:20" ht="15" customHeight="1">
      <c r="A1395" s="31">
        <v>1382</v>
      </c>
      <c r="B1395" s="99" t="s">
        <v>1286</v>
      </c>
      <c r="C1395" s="99" t="s">
        <v>1287</v>
      </c>
      <c r="D1395" s="99" t="s">
        <v>29</v>
      </c>
      <c r="E1395" s="99" t="s">
        <v>2113</v>
      </c>
      <c r="F1395" s="32">
        <v>29128664188</v>
      </c>
      <c r="G1395" s="90">
        <v>0.13</v>
      </c>
      <c r="H1395" s="32">
        <v>555233397</v>
      </c>
      <c r="I1395" s="89">
        <v>17.24</v>
      </c>
      <c r="J1395" s="32">
        <v>104233878775</v>
      </c>
      <c r="K1395" s="88">
        <v>0.98</v>
      </c>
      <c r="L1395" s="32">
        <v>1158071655</v>
      </c>
      <c r="M1395" s="89">
        <v>0.14</v>
      </c>
      <c r="N1395" s="32">
        <v>58</v>
      </c>
      <c r="O1395" s="34">
        <v>0.004</v>
      </c>
      <c r="P1395" s="34">
        <v>0.022</v>
      </c>
      <c r="Q1395" s="32">
        <v>3100</v>
      </c>
      <c r="R1395" s="99">
        <v>53.6</v>
      </c>
      <c r="S1395" s="32">
        <v>60749</v>
      </c>
      <c r="T1395" s="99" t="s">
        <v>2060</v>
      </c>
    </row>
    <row r="1396" spans="1:20" ht="15" customHeight="1">
      <c r="A1396" s="31">
        <v>1383</v>
      </c>
      <c r="B1396" s="99" t="s">
        <v>1290</v>
      </c>
      <c r="C1396" s="99" t="s">
        <v>3870</v>
      </c>
      <c r="D1396" s="99" t="s">
        <v>29</v>
      </c>
      <c r="E1396" s="99" t="s">
        <v>2113</v>
      </c>
      <c r="F1396" s="32">
        <v>0</v>
      </c>
      <c r="G1396" s="90" t="s">
        <v>2105</v>
      </c>
      <c r="H1396" s="32">
        <v>0</v>
      </c>
      <c r="I1396" s="83" t="s">
        <v>2105</v>
      </c>
      <c r="J1396" s="32">
        <v>0</v>
      </c>
      <c r="K1396" s="83" t="s">
        <v>2105</v>
      </c>
      <c r="L1396" s="32">
        <v>0</v>
      </c>
      <c r="M1396" s="83" t="s">
        <v>2105</v>
      </c>
      <c r="N1396" s="32">
        <v>1009</v>
      </c>
      <c r="O1396" s="34">
        <v>0</v>
      </c>
      <c r="P1396" s="34">
        <v>0</v>
      </c>
      <c r="Q1396" s="32">
        <v>11800</v>
      </c>
      <c r="R1396" s="99">
        <v>11.7</v>
      </c>
      <c r="S1396" s="32">
        <v>11</v>
      </c>
      <c r="T1396" s="99" t="s">
        <v>3418</v>
      </c>
    </row>
    <row r="1397" spans="1:20" ht="15" customHeight="1">
      <c r="A1397" s="31">
        <v>1384</v>
      </c>
      <c r="B1397" s="99" t="s">
        <v>2675</v>
      </c>
      <c r="C1397" s="99" t="s">
        <v>2676</v>
      </c>
      <c r="D1397" s="99" t="s">
        <v>29</v>
      </c>
      <c r="E1397" s="99" t="s">
        <v>2677</v>
      </c>
      <c r="F1397" s="32">
        <v>0</v>
      </c>
      <c r="G1397" s="90" t="s">
        <v>2105</v>
      </c>
      <c r="H1397" s="32">
        <v>0</v>
      </c>
      <c r="I1397" s="83" t="s">
        <v>2105</v>
      </c>
      <c r="J1397" s="32">
        <v>0</v>
      </c>
      <c r="K1397" s="89" t="s">
        <v>2105</v>
      </c>
      <c r="L1397" s="32">
        <v>0</v>
      </c>
      <c r="M1397" s="89" t="s">
        <v>2105</v>
      </c>
      <c r="N1397" s="32">
        <v>5000</v>
      </c>
      <c r="O1397" s="34">
        <v>0</v>
      </c>
      <c r="P1397" s="34">
        <v>0</v>
      </c>
      <c r="Q1397" s="32">
        <v>23000</v>
      </c>
      <c r="R1397" s="99">
        <v>4.6</v>
      </c>
      <c r="S1397" s="32">
        <v>1643</v>
      </c>
      <c r="T1397" s="99" t="s">
        <v>3418</v>
      </c>
    </row>
    <row r="1398" spans="1:20" ht="15" customHeight="1">
      <c r="A1398" s="31">
        <v>1385</v>
      </c>
      <c r="B1398" s="99" t="s">
        <v>1296</v>
      </c>
      <c r="C1398" s="99" t="s">
        <v>1297</v>
      </c>
      <c r="D1398" s="99" t="s">
        <v>29</v>
      </c>
      <c r="E1398" s="99" t="s">
        <v>2166</v>
      </c>
      <c r="F1398" s="32">
        <v>310836123562</v>
      </c>
      <c r="G1398" s="90">
        <v>-0.07</v>
      </c>
      <c r="H1398" s="32">
        <v>20351818425</v>
      </c>
      <c r="I1398" s="33">
        <v>-0.08</v>
      </c>
      <c r="J1398" s="32">
        <v>1475967520423</v>
      </c>
      <c r="K1398" s="88">
        <v>0.13</v>
      </c>
      <c r="L1398" s="32">
        <v>85150635673</v>
      </c>
      <c r="M1398" s="87">
        <v>-0.16</v>
      </c>
      <c r="N1398" s="32">
        <v>1409</v>
      </c>
      <c r="O1398" s="34">
        <v>0.054</v>
      </c>
      <c r="P1398" s="34">
        <v>0.154</v>
      </c>
      <c r="Q1398" s="32">
        <v>6200</v>
      </c>
      <c r="R1398" s="99">
        <v>4.4</v>
      </c>
      <c r="S1398" s="32">
        <v>11015</v>
      </c>
      <c r="T1398" s="99" t="s">
        <v>3418</v>
      </c>
    </row>
    <row r="1399" spans="1:20" ht="15" customHeight="1">
      <c r="A1399" s="31">
        <v>1386</v>
      </c>
      <c r="B1399" s="99" t="s">
        <v>2682</v>
      </c>
      <c r="C1399" s="99" t="s">
        <v>2683</v>
      </c>
      <c r="D1399" s="99" t="s">
        <v>29</v>
      </c>
      <c r="E1399" s="99" t="s">
        <v>2118</v>
      </c>
      <c r="F1399" s="32">
        <v>2129614713057</v>
      </c>
      <c r="G1399" s="83">
        <v>0.17</v>
      </c>
      <c r="H1399" s="32">
        <v>316509148916</v>
      </c>
      <c r="I1399" s="83">
        <v>0.8</v>
      </c>
      <c r="J1399" s="32">
        <v>8575078719525</v>
      </c>
      <c r="K1399" s="87">
        <v>0.14</v>
      </c>
      <c r="L1399" s="32">
        <v>1425257297379</v>
      </c>
      <c r="M1399" s="87">
        <v>0.13</v>
      </c>
      <c r="N1399" s="32">
        <v>4000</v>
      </c>
      <c r="O1399" s="34">
        <v>0.136</v>
      </c>
      <c r="P1399" s="34">
        <v>0.198</v>
      </c>
      <c r="Q1399" s="32">
        <v>45200</v>
      </c>
      <c r="R1399" s="99">
        <v>11.3</v>
      </c>
      <c r="S1399" s="32">
        <v>254709</v>
      </c>
      <c r="T1399" s="99" t="s">
        <v>2065</v>
      </c>
    </row>
    <row r="1400" spans="1:20" ht="15" customHeight="1">
      <c r="A1400" s="31">
        <v>1387</v>
      </c>
      <c r="B1400" s="99" t="s">
        <v>3479</v>
      </c>
      <c r="C1400" s="99" t="s">
        <v>3663</v>
      </c>
      <c r="D1400" s="99" t="s">
        <v>29</v>
      </c>
      <c r="E1400" s="99" t="s">
        <v>2113</v>
      </c>
      <c r="F1400" s="32">
        <v>0</v>
      </c>
      <c r="G1400" s="89" t="s">
        <v>2105</v>
      </c>
      <c r="H1400" s="32">
        <v>0</v>
      </c>
      <c r="I1400" s="89" t="s">
        <v>2105</v>
      </c>
      <c r="J1400" s="32">
        <v>0</v>
      </c>
      <c r="K1400" s="89" t="s">
        <v>2105</v>
      </c>
      <c r="L1400" s="32">
        <v>0</v>
      </c>
      <c r="M1400" s="124" t="s">
        <v>2105</v>
      </c>
      <c r="N1400" s="32">
        <v>336</v>
      </c>
      <c r="O1400" s="34">
        <v>0</v>
      </c>
      <c r="P1400" s="34">
        <v>0</v>
      </c>
      <c r="Q1400" s="32">
        <v>3700</v>
      </c>
      <c r="R1400" s="99">
        <v>11</v>
      </c>
      <c r="S1400" s="32">
        <v>300</v>
      </c>
      <c r="T1400" s="99" t="s">
        <v>3418</v>
      </c>
    </row>
    <row r="1401" spans="1:20" ht="15" customHeight="1">
      <c r="A1401" s="31">
        <v>1388</v>
      </c>
      <c r="B1401" s="99" t="s">
        <v>2686</v>
      </c>
      <c r="C1401" s="99" t="s">
        <v>2687</v>
      </c>
      <c r="D1401" s="99" t="s">
        <v>29</v>
      </c>
      <c r="E1401" s="99" t="s">
        <v>2353</v>
      </c>
      <c r="F1401" s="32">
        <v>0</v>
      </c>
      <c r="G1401" s="90" t="s">
        <v>2105</v>
      </c>
      <c r="H1401" s="32">
        <v>0</v>
      </c>
      <c r="I1401" s="83" t="s">
        <v>2105</v>
      </c>
      <c r="J1401" s="32">
        <v>0</v>
      </c>
      <c r="K1401" s="83" t="s">
        <v>2105</v>
      </c>
      <c r="L1401" s="32">
        <v>0</v>
      </c>
      <c r="M1401" s="89" t="s">
        <v>2105</v>
      </c>
      <c r="N1401" s="32">
        <v>487</v>
      </c>
      <c r="O1401" s="34">
        <v>0</v>
      </c>
      <c r="P1401" s="34">
        <v>0</v>
      </c>
      <c r="Q1401" s="32">
        <v>12800</v>
      </c>
      <c r="R1401" s="99">
        <v>26.3</v>
      </c>
      <c r="S1401" s="32">
        <v>0</v>
      </c>
      <c r="T1401" s="99" t="s">
        <v>3418</v>
      </c>
    </row>
    <row r="1402" spans="1:20" ht="15" customHeight="1">
      <c r="A1402" s="31">
        <v>1389</v>
      </c>
      <c r="B1402" s="99" t="s">
        <v>2688</v>
      </c>
      <c r="C1402" s="99" t="s">
        <v>2689</v>
      </c>
      <c r="D1402" s="99" t="s">
        <v>29</v>
      </c>
      <c r="E1402" s="99" t="s">
        <v>2131</v>
      </c>
      <c r="F1402" s="32">
        <v>17409804696</v>
      </c>
      <c r="G1402" s="83">
        <v>0.1</v>
      </c>
      <c r="H1402" s="32">
        <v>3504501458</v>
      </c>
      <c r="I1402" s="33">
        <v>-0.12</v>
      </c>
      <c r="J1402" s="32">
        <v>71496607794</v>
      </c>
      <c r="K1402" s="33">
        <v>0</v>
      </c>
      <c r="L1402" s="32">
        <v>5475416553</v>
      </c>
      <c r="M1402" s="33">
        <v>-0.52</v>
      </c>
      <c r="N1402" s="32">
        <v>271</v>
      </c>
      <c r="O1402" s="34">
        <v>0.021</v>
      </c>
      <c r="P1402" s="34">
        <v>0.024</v>
      </c>
      <c r="Q1402" s="32">
        <v>10100</v>
      </c>
      <c r="R1402" s="99">
        <v>37.3</v>
      </c>
      <c r="S1402" s="32">
        <v>0</v>
      </c>
      <c r="T1402" s="99" t="s">
        <v>3418</v>
      </c>
    </row>
    <row r="1403" spans="1:20" ht="15" customHeight="1">
      <c r="A1403" s="31">
        <v>1390</v>
      </c>
      <c r="B1403" s="99" t="s">
        <v>1298</v>
      </c>
      <c r="C1403" s="99" t="s">
        <v>1299</v>
      </c>
      <c r="D1403" s="99" t="s">
        <v>29</v>
      </c>
      <c r="E1403" s="99" t="s">
        <v>2123</v>
      </c>
      <c r="F1403" s="32">
        <v>24301509268</v>
      </c>
      <c r="G1403" s="89">
        <v>-0.08</v>
      </c>
      <c r="H1403" s="32">
        <v>17299061005</v>
      </c>
      <c r="I1403" s="123">
        <v>0</v>
      </c>
      <c r="J1403" s="32">
        <v>118241919863</v>
      </c>
      <c r="K1403" s="88">
        <v>-0.03</v>
      </c>
      <c r="L1403" s="32">
        <v>74235957143</v>
      </c>
      <c r="M1403" s="87">
        <v>0.02</v>
      </c>
      <c r="N1403" s="32">
        <v>4000</v>
      </c>
      <c r="O1403" s="34">
        <v>0.155</v>
      </c>
      <c r="P1403" s="34">
        <v>0.206</v>
      </c>
      <c r="Q1403" s="32">
        <v>28000</v>
      </c>
      <c r="R1403" s="99">
        <v>7</v>
      </c>
      <c r="S1403" s="32">
        <v>22</v>
      </c>
      <c r="T1403" s="99" t="s">
        <v>3418</v>
      </c>
    </row>
    <row r="1404" spans="1:20" ht="15" customHeight="1">
      <c r="A1404" s="31">
        <v>1391</v>
      </c>
      <c r="B1404" s="99" t="s">
        <v>2678</v>
      </c>
      <c r="C1404" s="99" t="s">
        <v>2679</v>
      </c>
      <c r="D1404" s="99" t="s">
        <v>29</v>
      </c>
      <c r="E1404" s="99" t="s">
        <v>3495</v>
      </c>
      <c r="F1404" s="32">
        <v>0</v>
      </c>
      <c r="G1404" s="90" t="s">
        <v>2105</v>
      </c>
      <c r="H1404" s="32">
        <v>0</v>
      </c>
      <c r="I1404" s="89" t="s">
        <v>2105</v>
      </c>
      <c r="J1404" s="32">
        <v>0</v>
      </c>
      <c r="K1404" s="87" t="s">
        <v>2105</v>
      </c>
      <c r="L1404" s="32">
        <v>0</v>
      </c>
      <c r="M1404" s="123" t="s">
        <v>2105</v>
      </c>
      <c r="N1404" s="32">
        <v>2922</v>
      </c>
      <c r="O1404" s="34">
        <v>0</v>
      </c>
      <c r="P1404" s="34">
        <v>0</v>
      </c>
      <c r="Q1404" s="32">
        <v>22500</v>
      </c>
      <c r="R1404" s="99">
        <v>7.7</v>
      </c>
      <c r="S1404" s="32">
        <v>184</v>
      </c>
      <c r="T1404" s="99" t="s">
        <v>3418</v>
      </c>
    </row>
    <row r="1405" spans="1:20" ht="15" customHeight="1">
      <c r="A1405" s="31">
        <v>1392</v>
      </c>
      <c r="B1405" s="99" t="s">
        <v>2684</v>
      </c>
      <c r="C1405" s="99" t="s">
        <v>2685</v>
      </c>
      <c r="D1405" s="99" t="s">
        <v>29</v>
      </c>
      <c r="E1405" s="99" t="s">
        <v>2123</v>
      </c>
      <c r="F1405" s="32">
        <v>2995204201511</v>
      </c>
      <c r="G1405" s="90">
        <v>0.15</v>
      </c>
      <c r="H1405" s="32">
        <v>143944338936</v>
      </c>
      <c r="I1405" s="124">
        <v>-0.58</v>
      </c>
      <c r="J1405" s="32">
        <v>10814213436879</v>
      </c>
      <c r="K1405" s="83">
        <v>0.17</v>
      </c>
      <c r="L1405" s="32">
        <v>568422564322</v>
      </c>
      <c r="M1405" s="89">
        <v>-0.19</v>
      </c>
      <c r="N1405" s="32">
        <v>1272</v>
      </c>
      <c r="O1405" s="34">
        <v>0.067</v>
      </c>
      <c r="P1405" s="34">
        <v>0.093</v>
      </c>
      <c r="Q1405" s="32">
        <v>15900</v>
      </c>
      <c r="R1405" s="99">
        <v>12.5</v>
      </c>
      <c r="S1405" s="32">
        <v>694682</v>
      </c>
      <c r="T1405" s="99" t="s">
        <v>2061</v>
      </c>
    </row>
    <row r="1406" spans="1:20" ht="15" customHeight="1">
      <c r="A1406" s="31">
        <v>1393</v>
      </c>
      <c r="B1406" s="99" t="s">
        <v>2690</v>
      </c>
      <c r="C1406" s="99" t="s">
        <v>2691</v>
      </c>
      <c r="D1406" s="99" t="s">
        <v>29</v>
      </c>
      <c r="E1406" s="99" t="s">
        <v>2167</v>
      </c>
      <c r="F1406" s="32">
        <v>0</v>
      </c>
      <c r="G1406" s="90" t="s">
        <v>2105</v>
      </c>
      <c r="H1406" s="32">
        <v>0</v>
      </c>
      <c r="I1406" s="33" t="s">
        <v>2105</v>
      </c>
      <c r="J1406" s="32">
        <v>0</v>
      </c>
      <c r="K1406" s="83" t="s">
        <v>2105</v>
      </c>
      <c r="L1406" s="32">
        <v>0</v>
      </c>
      <c r="M1406" s="83" t="s">
        <v>2105</v>
      </c>
      <c r="N1406" s="32">
        <v>1880</v>
      </c>
      <c r="O1406" s="34">
        <v>0</v>
      </c>
      <c r="P1406" s="34">
        <v>0</v>
      </c>
      <c r="Q1406" s="32">
        <v>18800</v>
      </c>
      <c r="R1406" s="99">
        <v>10</v>
      </c>
      <c r="S1406" s="32">
        <v>170</v>
      </c>
      <c r="T1406" s="99" t="s">
        <v>3418</v>
      </c>
    </row>
    <row r="1407" spans="1:20" ht="15" customHeight="1">
      <c r="A1407" s="31">
        <v>1394</v>
      </c>
      <c r="B1407" s="99" t="s">
        <v>1316</v>
      </c>
      <c r="C1407" s="99" t="s">
        <v>3902</v>
      </c>
      <c r="D1407" s="99" t="s">
        <v>29</v>
      </c>
      <c r="E1407" s="99" t="s">
        <v>2122</v>
      </c>
      <c r="F1407" s="32">
        <v>0</v>
      </c>
      <c r="G1407" s="90" t="s">
        <v>2105</v>
      </c>
      <c r="H1407" s="32">
        <v>0</v>
      </c>
      <c r="I1407" s="33" t="s">
        <v>2105</v>
      </c>
      <c r="J1407" s="32">
        <v>0</v>
      </c>
      <c r="K1407" s="33" t="s">
        <v>2105</v>
      </c>
      <c r="L1407" s="32">
        <v>0</v>
      </c>
      <c r="M1407" s="33" t="s">
        <v>2105</v>
      </c>
      <c r="N1407" s="32">
        <v>260</v>
      </c>
      <c r="O1407" s="34">
        <v>0</v>
      </c>
      <c r="P1407" s="34">
        <v>0</v>
      </c>
      <c r="Q1407" s="32">
        <v>15900</v>
      </c>
      <c r="R1407" s="99">
        <v>61.1</v>
      </c>
      <c r="S1407" s="32">
        <v>0</v>
      </c>
      <c r="T1407" s="99" t="s">
        <v>3418</v>
      </c>
    </row>
    <row r="1408" spans="1:20" ht="15" customHeight="1">
      <c r="A1408" s="31">
        <v>1395</v>
      </c>
      <c r="B1408" s="99" t="s">
        <v>2692</v>
      </c>
      <c r="C1408" s="99" t="s">
        <v>2693</v>
      </c>
      <c r="D1408" s="99" t="s">
        <v>29</v>
      </c>
      <c r="E1408" s="99" t="s">
        <v>2113</v>
      </c>
      <c r="F1408" s="32">
        <v>28930847294</v>
      </c>
      <c r="G1408" s="90">
        <v>-0.73</v>
      </c>
      <c r="H1408" s="32">
        <v>-11293536046</v>
      </c>
      <c r="I1408" s="33">
        <v>-17.03</v>
      </c>
      <c r="J1408" s="32">
        <v>374758174808</v>
      </c>
      <c r="K1408" s="33">
        <v>-0.37</v>
      </c>
      <c r="L1408" s="32">
        <v>14088909204</v>
      </c>
      <c r="M1408" s="33">
        <v>-0.75</v>
      </c>
      <c r="N1408" s="32">
        <v>449</v>
      </c>
      <c r="O1408" s="34">
        <v>0.016</v>
      </c>
      <c r="P1408" s="34">
        <v>0.039</v>
      </c>
      <c r="Q1408" s="32">
        <v>19500</v>
      </c>
      <c r="R1408" s="99">
        <v>43.4</v>
      </c>
      <c r="S1408" s="32">
        <v>60</v>
      </c>
      <c r="T1408" s="99" t="s">
        <v>3418</v>
      </c>
    </row>
    <row r="1409" spans="1:20" ht="15" customHeight="1">
      <c r="A1409" s="31">
        <v>1396</v>
      </c>
      <c r="B1409" s="99" t="s">
        <v>1306</v>
      </c>
      <c r="C1409" s="99" t="s">
        <v>1307</v>
      </c>
      <c r="D1409" s="99" t="s">
        <v>29</v>
      </c>
      <c r="E1409" s="99" t="s">
        <v>2113</v>
      </c>
      <c r="F1409" s="32">
        <v>0</v>
      </c>
      <c r="G1409" s="90" t="s">
        <v>2105</v>
      </c>
      <c r="H1409" s="32">
        <v>0</v>
      </c>
      <c r="I1409" s="89" t="s">
        <v>2105</v>
      </c>
      <c r="J1409" s="32">
        <v>0</v>
      </c>
      <c r="K1409" s="83" t="s">
        <v>2105</v>
      </c>
      <c r="L1409" s="32">
        <v>0</v>
      </c>
      <c r="M1409" s="124" t="s">
        <v>2105</v>
      </c>
      <c r="N1409" s="32">
        <v>263</v>
      </c>
      <c r="O1409" s="34">
        <v>0</v>
      </c>
      <c r="P1409" s="34">
        <v>0</v>
      </c>
      <c r="Q1409" s="32">
        <v>2000</v>
      </c>
      <c r="R1409" s="99">
        <v>7.6</v>
      </c>
      <c r="S1409" s="32">
        <v>111</v>
      </c>
      <c r="T1409" s="99" t="s">
        <v>3418</v>
      </c>
    </row>
    <row r="1410" spans="1:20" ht="15" customHeight="1">
      <c r="A1410" s="31">
        <v>1397</v>
      </c>
      <c r="B1410" s="99" t="s">
        <v>2694</v>
      </c>
      <c r="C1410" s="99" t="s">
        <v>2695</v>
      </c>
      <c r="D1410" s="99" t="s">
        <v>29</v>
      </c>
      <c r="E1410" s="99" t="s">
        <v>2113</v>
      </c>
      <c r="F1410" s="32">
        <v>0</v>
      </c>
      <c r="G1410" s="90" t="s">
        <v>2105</v>
      </c>
      <c r="H1410" s="32">
        <v>0</v>
      </c>
      <c r="I1410" s="89" t="s">
        <v>2105</v>
      </c>
      <c r="J1410" s="32">
        <v>0</v>
      </c>
      <c r="K1410" s="89" t="s">
        <v>2105</v>
      </c>
      <c r="L1410" s="32">
        <v>0</v>
      </c>
      <c r="M1410" s="124" t="s">
        <v>2105</v>
      </c>
      <c r="N1410" s="32" t="e">
        <v>#DIV/0!</v>
      </c>
      <c r="O1410" s="34">
        <v>0</v>
      </c>
      <c r="P1410" s="34">
        <v>0</v>
      </c>
      <c r="Q1410" s="32">
        <v>0</v>
      </c>
      <c r="R1410" s="99">
        <v>0</v>
      </c>
      <c r="S1410" s="32">
        <v>0</v>
      </c>
      <c r="T1410" s="99" t="s">
        <v>3418</v>
      </c>
    </row>
    <row r="1411" spans="1:20" ht="15" customHeight="1">
      <c r="A1411" s="31">
        <v>1398</v>
      </c>
      <c r="B1411" s="99" t="s">
        <v>2666</v>
      </c>
      <c r="C1411" s="99" t="s">
        <v>2667</v>
      </c>
      <c r="D1411" s="99" t="s">
        <v>29</v>
      </c>
      <c r="E1411" s="99" t="s">
        <v>2668</v>
      </c>
      <c r="F1411" s="32">
        <v>33560221511</v>
      </c>
      <c r="G1411" s="83">
        <v>0.46</v>
      </c>
      <c r="H1411" s="32">
        <v>4293268823</v>
      </c>
      <c r="I1411" s="33">
        <v>32.66</v>
      </c>
      <c r="J1411" s="32">
        <v>121503029639</v>
      </c>
      <c r="K1411" s="89">
        <v>0.57</v>
      </c>
      <c r="L1411" s="32">
        <v>2160353104</v>
      </c>
      <c r="M1411" s="89">
        <v>0.16</v>
      </c>
      <c r="N1411" s="32">
        <v>24</v>
      </c>
      <c r="O1411" s="34">
        <v>0.002</v>
      </c>
      <c r="P1411" s="34">
        <v>0.003</v>
      </c>
      <c r="Q1411" s="32">
        <v>9900</v>
      </c>
      <c r="R1411" s="99">
        <v>412.4</v>
      </c>
      <c r="S1411" s="32">
        <v>6249</v>
      </c>
      <c r="T1411" s="99" t="s">
        <v>3418</v>
      </c>
    </row>
    <row r="1412" spans="1:20" ht="15" customHeight="1">
      <c r="A1412" s="31">
        <v>1399</v>
      </c>
      <c r="B1412" s="99" t="s">
        <v>1314</v>
      </c>
      <c r="C1412" s="99" t="s">
        <v>1315</v>
      </c>
      <c r="D1412" s="99" t="s">
        <v>29</v>
      </c>
      <c r="E1412" s="99" t="s">
        <v>2146</v>
      </c>
      <c r="F1412" s="113">
        <v>30788736000</v>
      </c>
      <c r="G1412" s="90">
        <v>2.49</v>
      </c>
      <c r="H1412" s="113">
        <v>-11574664080</v>
      </c>
      <c r="I1412" s="90">
        <v>0.62</v>
      </c>
      <c r="J1412" s="113">
        <v>138568279521</v>
      </c>
      <c r="K1412" s="90">
        <v>1.44</v>
      </c>
      <c r="L1412" s="113">
        <v>-41566532905</v>
      </c>
      <c r="M1412" s="90">
        <v>0.59</v>
      </c>
      <c r="N1412" s="32">
        <v>-602</v>
      </c>
      <c r="O1412" s="34">
        <v>-0.045</v>
      </c>
      <c r="P1412" s="34">
        <v>-0.064</v>
      </c>
      <c r="Q1412" s="32">
        <v>7100</v>
      </c>
      <c r="R1412" s="99">
        <v>-11.8</v>
      </c>
      <c r="S1412" s="32">
        <v>8987</v>
      </c>
      <c r="T1412" s="99" t="s">
        <v>3418</v>
      </c>
    </row>
    <row r="1413" spans="1:20" ht="15" customHeight="1">
      <c r="A1413" s="31">
        <v>1400</v>
      </c>
      <c r="B1413" s="99" t="s">
        <v>2094</v>
      </c>
      <c r="C1413" s="99" t="s">
        <v>2153</v>
      </c>
      <c r="D1413" s="99" t="s">
        <v>29</v>
      </c>
      <c r="E1413" s="99" t="s">
        <v>2113</v>
      </c>
      <c r="F1413" s="113">
        <v>0</v>
      </c>
      <c r="G1413" s="89" t="s">
        <v>2105</v>
      </c>
      <c r="H1413" s="113">
        <v>0</v>
      </c>
      <c r="I1413" s="89" t="s">
        <v>2105</v>
      </c>
      <c r="J1413" s="113">
        <v>0</v>
      </c>
      <c r="K1413" s="83" t="s">
        <v>2105</v>
      </c>
      <c r="L1413" s="113">
        <v>0</v>
      </c>
      <c r="M1413" s="83" t="s">
        <v>2105</v>
      </c>
      <c r="N1413" s="32" t="e">
        <v>#DIV/0!</v>
      </c>
      <c r="O1413" s="34">
        <v>0</v>
      </c>
      <c r="P1413" s="34">
        <v>0</v>
      </c>
      <c r="Q1413" s="32">
        <v>0</v>
      </c>
      <c r="R1413" s="99">
        <v>0</v>
      </c>
      <c r="S1413" s="32">
        <v>0</v>
      </c>
      <c r="T1413" s="99" t="s">
        <v>3418</v>
      </c>
    </row>
    <row r="1414" spans="1:20" ht="15" customHeight="1">
      <c r="A1414" s="31">
        <v>1401</v>
      </c>
      <c r="B1414" s="99" t="s">
        <v>3528</v>
      </c>
      <c r="C1414" s="99" t="s">
        <v>3529</v>
      </c>
      <c r="D1414" s="99" t="s">
        <v>29</v>
      </c>
      <c r="E1414" s="99" t="s">
        <v>2225</v>
      </c>
      <c r="F1414" s="113">
        <v>0</v>
      </c>
      <c r="G1414" s="90" t="s">
        <v>2105</v>
      </c>
      <c r="H1414" s="113">
        <v>0</v>
      </c>
      <c r="I1414" s="90" t="s">
        <v>2105</v>
      </c>
      <c r="J1414" s="113">
        <v>0</v>
      </c>
      <c r="K1414" s="89" t="s">
        <v>2105</v>
      </c>
      <c r="L1414" s="113">
        <v>0</v>
      </c>
      <c r="M1414" s="87" t="s">
        <v>2105</v>
      </c>
      <c r="N1414" s="32" t="e">
        <v>#DIV/0!</v>
      </c>
      <c r="O1414" s="34">
        <v>0</v>
      </c>
      <c r="P1414" s="34">
        <v>0</v>
      </c>
      <c r="Q1414" s="32">
        <v>0</v>
      </c>
      <c r="R1414" s="99">
        <v>0</v>
      </c>
      <c r="S1414" s="32">
        <v>0</v>
      </c>
      <c r="T1414" s="99" t="s">
        <v>3418</v>
      </c>
    </row>
    <row r="1415" spans="1:20" ht="15" customHeight="1">
      <c r="A1415" s="31">
        <v>1402</v>
      </c>
      <c r="B1415" s="99" t="s">
        <v>2741</v>
      </c>
      <c r="C1415" s="99" t="s">
        <v>2742</v>
      </c>
      <c r="D1415" s="99" t="s">
        <v>29</v>
      </c>
      <c r="E1415" s="99" t="s">
        <v>2122</v>
      </c>
      <c r="F1415" s="113">
        <v>171804928628</v>
      </c>
      <c r="G1415" s="89">
        <v>-0.27</v>
      </c>
      <c r="H1415" s="113">
        <v>68700728656</v>
      </c>
      <c r="I1415" s="89">
        <v>-0.24</v>
      </c>
      <c r="J1415" s="113">
        <v>873502840051</v>
      </c>
      <c r="K1415" s="83">
        <v>-0.08</v>
      </c>
      <c r="L1415" s="113">
        <v>238067053162</v>
      </c>
      <c r="M1415" s="88">
        <v>-0.45</v>
      </c>
      <c r="N1415" s="32">
        <v>2411</v>
      </c>
      <c r="O1415" s="34">
        <v>0.07</v>
      </c>
      <c r="P1415" s="34">
        <v>0.087</v>
      </c>
      <c r="Q1415" s="32">
        <v>27000</v>
      </c>
      <c r="R1415" s="99">
        <v>11.2</v>
      </c>
      <c r="S1415" s="32">
        <v>79</v>
      </c>
      <c r="T1415" s="99" t="s">
        <v>3418</v>
      </c>
    </row>
    <row r="1416" spans="1:20" ht="15" customHeight="1">
      <c r="A1416" s="31">
        <v>1403</v>
      </c>
      <c r="B1416" s="99" t="s">
        <v>1318</v>
      </c>
      <c r="C1416" s="99" t="s">
        <v>1319</v>
      </c>
      <c r="D1416" s="99" t="s">
        <v>29</v>
      </c>
      <c r="E1416" s="99" t="s">
        <v>2113</v>
      </c>
      <c r="F1416" s="113">
        <v>0</v>
      </c>
      <c r="G1416" s="90" t="s">
        <v>2105</v>
      </c>
      <c r="H1416" s="113">
        <v>0</v>
      </c>
      <c r="I1416" s="90" t="s">
        <v>2105</v>
      </c>
      <c r="J1416" s="113">
        <v>0</v>
      </c>
      <c r="K1416" s="90" t="s">
        <v>2105</v>
      </c>
      <c r="L1416" s="113">
        <v>0</v>
      </c>
      <c r="M1416" s="90" t="s">
        <v>2105</v>
      </c>
      <c r="N1416" s="32">
        <v>-2421</v>
      </c>
      <c r="O1416" s="34">
        <v>0</v>
      </c>
      <c r="P1416" s="34">
        <v>0</v>
      </c>
      <c r="Q1416" s="32">
        <v>4600</v>
      </c>
      <c r="R1416" s="99">
        <v>-1.9</v>
      </c>
      <c r="S1416" s="32">
        <v>53</v>
      </c>
      <c r="T1416" s="99" t="s">
        <v>3418</v>
      </c>
    </row>
    <row r="1417" spans="1:20" ht="15" customHeight="1">
      <c r="A1417" s="31">
        <v>1404</v>
      </c>
      <c r="B1417" s="99" t="s">
        <v>1320</v>
      </c>
      <c r="C1417" s="99" t="s">
        <v>1321</v>
      </c>
      <c r="D1417" s="99" t="s">
        <v>29</v>
      </c>
      <c r="E1417" s="99" t="s">
        <v>2113</v>
      </c>
      <c r="F1417" s="113">
        <v>0</v>
      </c>
      <c r="G1417" s="88" t="s">
        <v>2105</v>
      </c>
      <c r="H1417" s="113">
        <v>0</v>
      </c>
      <c r="I1417" s="90" t="s">
        <v>2105</v>
      </c>
      <c r="J1417" s="113">
        <v>0</v>
      </c>
      <c r="K1417" s="90" t="s">
        <v>2105</v>
      </c>
      <c r="L1417" s="113">
        <v>0</v>
      </c>
      <c r="M1417" s="90" t="s">
        <v>2105</v>
      </c>
      <c r="N1417" s="32">
        <v>-3500</v>
      </c>
      <c r="O1417" s="34">
        <v>0</v>
      </c>
      <c r="P1417" s="34">
        <v>0</v>
      </c>
      <c r="Q1417" s="32">
        <v>700</v>
      </c>
      <c r="R1417" s="99">
        <v>-0.2</v>
      </c>
      <c r="S1417" s="32">
        <v>1042</v>
      </c>
      <c r="T1417" s="99" t="s">
        <v>3418</v>
      </c>
    </row>
    <row r="1418" spans="1:20" ht="15" customHeight="1">
      <c r="A1418" s="31">
        <v>1405</v>
      </c>
      <c r="B1418" s="99" t="s">
        <v>3083</v>
      </c>
      <c r="C1418" s="99" t="s">
        <v>3084</v>
      </c>
      <c r="D1418" s="99" t="s">
        <v>29</v>
      </c>
      <c r="E1418" s="99" t="s">
        <v>2113</v>
      </c>
      <c r="F1418" s="113">
        <v>3859915556</v>
      </c>
      <c r="G1418" s="90">
        <v>-0.6</v>
      </c>
      <c r="H1418" s="113">
        <v>-3003427347</v>
      </c>
      <c r="I1418" s="90">
        <v>-2.69</v>
      </c>
      <c r="J1418" s="113">
        <v>36875614057</v>
      </c>
      <c r="K1418" s="90">
        <v>-0.22</v>
      </c>
      <c r="L1418" s="113">
        <v>4997625133</v>
      </c>
      <c r="M1418" s="90">
        <v>-0.52</v>
      </c>
      <c r="N1418" s="32">
        <v>417</v>
      </c>
      <c r="O1418" s="34">
        <v>0.02</v>
      </c>
      <c r="P1418" s="34">
        <v>0.043</v>
      </c>
      <c r="Q1418" s="32">
        <v>8500</v>
      </c>
      <c r="R1418" s="99">
        <v>20.4</v>
      </c>
      <c r="S1418" s="32">
        <v>189</v>
      </c>
      <c r="T1418" s="99" t="s">
        <v>3418</v>
      </c>
    </row>
    <row r="1419" spans="1:20" ht="15" customHeight="1">
      <c r="A1419" s="31">
        <v>1406</v>
      </c>
      <c r="B1419" s="99" t="s">
        <v>1326</v>
      </c>
      <c r="C1419" s="99" t="s">
        <v>1327</v>
      </c>
      <c r="D1419" s="99" t="s">
        <v>29</v>
      </c>
      <c r="E1419" s="99" t="s">
        <v>2113</v>
      </c>
      <c r="F1419" s="113">
        <v>0</v>
      </c>
      <c r="G1419" s="83" t="s">
        <v>2105</v>
      </c>
      <c r="H1419" s="113">
        <v>0</v>
      </c>
      <c r="I1419" s="90" t="s">
        <v>2105</v>
      </c>
      <c r="J1419" s="113">
        <v>0</v>
      </c>
      <c r="K1419" s="89" t="s">
        <v>2105</v>
      </c>
      <c r="L1419" s="113">
        <v>0</v>
      </c>
      <c r="M1419" s="89" t="s">
        <v>2105</v>
      </c>
      <c r="N1419" s="32">
        <v>868</v>
      </c>
      <c r="O1419" s="34">
        <v>0</v>
      </c>
      <c r="P1419" s="34">
        <v>0</v>
      </c>
      <c r="Q1419" s="32">
        <v>10500</v>
      </c>
      <c r="R1419" s="99">
        <v>12.1</v>
      </c>
      <c r="S1419" s="32">
        <v>5</v>
      </c>
      <c r="T1419" s="99" t="s">
        <v>3418</v>
      </c>
    </row>
    <row r="1420" spans="1:20" ht="15" customHeight="1">
      <c r="A1420" s="31">
        <v>1407</v>
      </c>
      <c r="B1420" s="99" t="s">
        <v>1328</v>
      </c>
      <c r="C1420" s="99" t="s">
        <v>1329</v>
      </c>
      <c r="D1420" s="99" t="s">
        <v>29</v>
      </c>
      <c r="E1420" s="99" t="s">
        <v>2113</v>
      </c>
      <c r="F1420" s="113">
        <v>0</v>
      </c>
      <c r="G1420" s="88" t="s">
        <v>2105</v>
      </c>
      <c r="H1420" s="113">
        <v>0</v>
      </c>
      <c r="I1420" s="88" t="s">
        <v>2105</v>
      </c>
      <c r="J1420" s="113">
        <v>0</v>
      </c>
      <c r="K1420" s="83" t="s">
        <v>2105</v>
      </c>
      <c r="L1420" s="113">
        <v>0</v>
      </c>
      <c r="M1420" s="87" t="s">
        <v>2105</v>
      </c>
      <c r="N1420" s="32">
        <v>23</v>
      </c>
      <c r="O1420" s="34">
        <v>0</v>
      </c>
      <c r="P1420" s="34">
        <v>0</v>
      </c>
      <c r="Q1420" s="32">
        <v>600</v>
      </c>
      <c r="R1420" s="99">
        <v>26</v>
      </c>
      <c r="S1420" s="32">
        <v>13449</v>
      </c>
      <c r="T1420" s="99" t="s">
        <v>3418</v>
      </c>
    </row>
    <row r="1421" spans="1:20" ht="15" customHeight="1">
      <c r="A1421" s="31">
        <v>1408</v>
      </c>
      <c r="B1421" s="99" t="s">
        <v>2704</v>
      </c>
      <c r="C1421" s="99" t="s">
        <v>2705</v>
      </c>
      <c r="D1421" s="99" t="s">
        <v>29</v>
      </c>
      <c r="E1421" s="99" t="s">
        <v>3495</v>
      </c>
      <c r="F1421" s="113">
        <v>0</v>
      </c>
      <c r="G1421" s="88" t="s">
        <v>2105</v>
      </c>
      <c r="H1421" s="113">
        <v>0</v>
      </c>
      <c r="I1421" s="90" t="s">
        <v>2105</v>
      </c>
      <c r="J1421" s="113">
        <v>0</v>
      </c>
      <c r="K1421" s="90" t="s">
        <v>2105</v>
      </c>
      <c r="L1421" s="113">
        <v>0</v>
      </c>
      <c r="M1421" s="90" t="s">
        <v>2105</v>
      </c>
      <c r="N1421" s="32">
        <v>699</v>
      </c>
      <c r="O1421" s="34">
        <v>0</v>
      </c>
      <c r="P1421" s="34">
        <v>0</v>
      </c>
      <c r="Q1421" s="32">
        <v>8600</v>
      </c>
      <c r="R1421" s="99">
        <v>12.3</v>
      </c>
      <c r="S1421" s="32">
        <v>295</v>
      </c>
      <c r="T1421" s="99" t="s">
        <v>3418</v>
      </c>
    </row>
    <row r="1422" spans="1:20" ht="15" customHeight="1">
      <c r="A1422" s="31">
        <v>1409</v>
      </c>
      <c r="B1422" s="99" t="s">
        <v>3578</v>
      </c>
      <c r="C1422" s="99" t="s">
        <v>3579</v>
      </c>
      <c r="D1422" s="99" t="s">
        <v>29</v>
      </c>
      <c r="E1422" s="99" t="s">
        <v>2503</v>
      </c>
      <c r="F1422" s="113">
        <v>0</v>
      </c>
      <c r="G1422" s="90" t="s">
        <v>2105</v>
      </c>
      <c r="H1422" s="113">
        <v>0</v>
      </c>
      <c r="I1422" s="88" t="s">
        <v>2105</v>
      </c>
      <c r="J1422" s="113">
        <v>0</v>
      </c>
      <c r="K1422" s="88" t="s">
        <v>2105</v>
      </c>
      <c r="L1422" s="113">
        <v>0</v>
      </c>
      <c r="M1422" s="87" t="s">
        <v>2105</v>
      </c>
      <c r="N1422" s="32" t="e">
        <v>#DIV/0!</v>
      </c>
      <c r="O1422" s="34">
        <v>0</v>
      </c>
      <c r="P1422" s="34">
        <v>0</v>
      </c>
      <c r="Q1422" s="32">
        <v>0</v>
      </c>
      <c r="R1422" s="99">
        <v>0</v>
      </c>
      <c r="S1422" s="32">
        <v>0</v>
      </c>
      <c r="T1422" s="99" t="s">
        <v>3418</v>
      </c>
    </row>
    <row r="1423" spans="1:20" ht="15" customHeight="1">
      <c r="A1423" s="31">
        <v>1410</v>
      </c>
      <c r="B1423" s="99" t="s">
        <v>2698</v>
      </c>
      <c r="C1423" s="99" t="s">
        <v>2699</v>
      </c>
      <c r="D1423" s="99" t="s">
        <v>29</v>
      </c>
      <c r="E1423" s="99" t="s">
        <v>2228</v>
      </c>
      <c r="F1423" s="113">
        <v>0</v>
      </c>
      <c r="G1423" s="83" t="s">
        <v>2105</v>
      </c>
      <c r="H1423" s="113">
        <v>0</v>
      </c>
      <c r="I1423" s="90" t="s">
        <v>2105</v>
      </c>
      <c r="J1423" s="113">
        <v>0</v>
      </c>
      <c r="K1423" s="90" t="s">
        <v>2105</v>
      </c>
      <c r="L1423" s="113">
        <v>0</v>
      </c>
      <c r="M1423" s="90" t="s">
        <v>2105</v>
      </c>
      <c r="N1423" s="32">
        <v>343</v>
      </c>
      <c r="O1423" s="34">
        <v>0</v>
      </c>
      <c r="P1423" s="34">
        <v>0</v>
      </c>
      <c r="Q1423" s="32">
        <v>4800</v>
      </c>
      <c r="R1423" s="99">
        <v>14</v>
      </c>
      <c r="S1423" s="32">
        <v>0</v>
      </c>
      <c r="T1423" s="99" t="s">
        <v>3418</v>
      </c>
    </row>
    <row r="1424" spans="1:20" ht="15" customHeight="1">
      <c r="A1424" s="31">
        <v>1411</v>
      </c>
      <c r="B1424" s="99" t="s">
        <v>1338</v>
      </c>
      <c r="C1424" s="99" t="s">
        <v>1339</v>
      </c>
      <c r="D1424" s="99" t="s">
        <v>29</v>
      </c>
      <c r="E1424" s="99" t="s">
        <v>2185</v>
      </c>
      <c r="F1424" s="113">
        <v>0</v>
      </c>
      <c r="G1424" s="90" t="s">
        <v>2105</v>
      </c>
      <c r="H1424" s="113">
        <v>0</v>
      </c>
      <c r="I1424" s="89" t="s">
        <v>2105</v>
      </c>
      <c r="J1424" s="113">
        <v>835845799</v>
      </c>
      <c r="K1424" s="89">
        <v>-0.51</v>
      </c>
      <c r="L1424" s="113">
        <v>-649812729</v>
      </c>
      <c r="M1424" s="89">
        <v>-10.65</v>
      </c>
      <c r="N1424" s="32">
        <v>-258</v>
      </c>
      <c r="O1424" s="34">
        <v>0</v>
      </c>
      <c r="P1424" s="34">
        <v>0</v>
      </c>
      <c r="Q1424" s="32">
        <v>49700</v>
      </c>
      <c r="R1424" s="99">
        <v>-192.8</v>
      </c>
      <c r="S1424" s="32">
        <v>0</v>
      </c>
      <c r="T1424" s="99" t="s">
        <v>3418</v>
      </c>
    </row>
    <row r="1425" spans="1:20" ht="15" customHeight="1">
      <c r="A1425" s="31">
        <v>1412</v>
      </c>
      <c r="B1425" s="99" t="s">
        <v>1340</v>
      </c>
      <c r="C1425" s="99" t="s">
        <v>1341</v>
      </c>
      <c r="D1425" s="99" t="s">
        <v>29</v>
      </c>
      <c r="E1425" s="99" t="s">
        <v>3500</v>
      </c>
      <c r="F1425" s="113">
        <v>567329732829</v>
      </c>
      <c r="G1425" s="89">
        <v>3.32</v>
      </c>
      <c r="H1425" s="113">
        <v>36409190172</v>
      </c>
      <c r="I1425" s="90">
        <v>19.69</v>
      </c>
      <c r="J1425" s="113">
        <v>1836268559361</v>
      </c>
      <c r="K1425" s="90">
        <v>4.35</v>
      </c>
      <c r="L1425" s="113">
        <v>244659983936</v>
      </c>
      <c r="M1425" s="90">
        <v>32.18</v>
      </c>
      <c r="N1425" s="32">
        <v>1849</v>
      </c>
      <c r="O1425" s="34">
        <v>0.129</v>
      </c>
      <c r="P1425" s="34">
        <v>0.165</v>
      </c>
      <c r="Q1425" s="32">
        <v>25700</v>
      </c>
      <c r="R1425" s="99">
        <v>13.9</v>
      </c>
      <c r="S1425" s="32">
        <v>9347</v>
      </c>
      <c r="T1425" s="99" t="s">
        <v>3418</v>
      </c>
    </row>
    <row r="1426" spans="1:20" ht="15" customHeight="1">
      <c r="A1426" s="31">
        <v>1413</v>
      </c>
      <c r="B1426" s="99" t="s">
        <v>2813</v>
      </c>
      <c r="C1426" s="99" t="s">
        <v>2814</v>
      </c>
      <c r="D1426" s="99" t="s">
        <v>29</v>
      </c>
      <c r="E1426" s="99" t="s">
        <v>3492</v>
      </c>
      <c r="F1426" s="113">
        <v>0</v>
      </c>
      <c r="G1426" s="90" t="s">
        <v>2105</v>
      </c>
      <c r="H1426" s="113">
        <v>0</v>
      </c>
      <c r="I1426" s="88" t="s">
        <v>2105</v>
      </c>
      <c r="J1426" s="113">
        <v>0</v>
      </c>
      <c r="K1426" s="89" t="s">
        <v>2105</v>
      </c>
      <c r="L1426" s="113">
        <v>0</v>
      </c>
      <c r="M1426" s="83" t="s">
        <v>2105</v>
      </c>
      <c r="N1426" s="32">
        <v>1012</v>
      </c>
      <c r="O1426" s="34">
        <v>0</v>
      </c>
      <c r="P1426" s="34">
        <v>0</v>
      </c>
      <c r="Q1426" s="32">
        <v>8600</v>
      </c>
      <c r="R1426" s="99">
        <v>8.5</v>
      </c>
      <c r="S1426" s="32">
        <v>216</v>
      </c>
      <c r="T1426" s="99" t="s">
        <v>3418</v>
      </c>
    </row>
    <row r="1427" spans="1:20" ht="15" customHeight="1">
      <c r="A1427" s="31">
        <v>1414</v>
      </c>
      <c r="B1427" s="99" t="s">
        <v>2706</v>
      </c>
      <c r="C1427" s="99" t="s">
        <v>2707</v>
      </c>
      <c r="D1427" s="99" t="s">
        <v>29</v>
      </c>
      <c r="E1427" s="99" t="s">
        <v>2133</v>
      </c>
      <c r="F1427" s="113">
        <v>0</v>
      </c>
      <c r="G1427" s="90" t="s">
        <v>2105</v>
      </c>
      <c r="H1427" s="113">
        <v>0</v>
      </c>
      <c r="I1427" s="90" t="s">
        <v>2105</v>
      </c>
      <c r="J1427" s="113">
        <v>0</v>
      </c>
      <c r="K1427" s="90" t="s">
        <v>2105</v>
      </c>
      <c r="L1427" s="113">
        <v>0</v>
      </c>
      <c r="M1427" s="90" t="s">
        <v>2105</v>
      </c>
      <c r="N1427" s="32">
        <v>694</v>
      </c>
      <c r="O1427" s="34">
        <v>0</v>
      </c>
      <c r="P1427" s="34">
        <v>0</v>
      </c>
      <c r="Q1427" s="32">
        <v>10000</v>
      </c>
      <c r="R1427" s="99">
        <v>14.4</v>
      </c>
      <c r="S1427" s="32">
        <v>2602</v>
      </c>
      <c r="T1427" s="99" t="s">
        <v>3418</v>
      </c>
    </row>
    <row r="1428" spans="1:20" ht="15" customHeight="1">
      <c r="A1428" s="31">
        <v>1415</v>
      </c>
      <c r="B1428" s="99" t="s">
        <v>3197</v>
      </c>
      <c r="C1428" s="99" t="s">
        <v>3198</v>
      </c>
      <c r="D1428" s="99" t="s">
        <v>29</v>
      </c>
      <c r="E1428" s="99" t="s">
        <v>2123</v>
      </c>
      <c r="F1428" s="113">
        <v>117468442601</v>
      </c>
      <c r="G1428" s="90">
        <v>-0.11</v>
      </c>
      <c r="H1428" s="113">
        <v>32206850601</v>
      </c>
      <c r="I1428" s="90">
        <v>-0.39</v>
      </c>
      <c r="J1428" s="113">
        <v>1129180758463</v>
      </c>
      <c r="K1428" s="87">
        <v>0.27</v>
      </c>
      <c r="L1428" s="113">
        <v>621619346372</v>
      </c>
      <c r="M1428" s="87">
        <v>0.28</v>
      </c>
      <c r="N1428" s="32">
        <v>4976</v>
      </c>
      <c r="O1428" s="34">
        <v>0.275</v>
      </c>
      <c r="P1428" s="34">
        <v>0.286</v>
      </c>
      <c r="Q1428" s="32">
        <v>41800</v>
      </c>
      <c r="R1428" s="99">
        <v>8.4</v>
      </c>
      <c r="S1428" s="32">
        <v>179</v>
      </c>
      <c r="T1428" s="99" t="s">
        <v>3418</v>
      </c>
    </row>
    <row r="1429" spans="1:20" ht="15" customHeight="1">
      <c r="A1429" s="31">
        <v>1416</v>
      </c>
      <c r="B1429" s="99" t="s">
        <v>2708</v>
      </c>
      <c r="C1429" s="99" t="s">
        <v>2709</v>
      </c>
      <c r="D1429" s="99" t="s">
        <v>29</v>
      </c>
      <c r="E1429" s="99" t="s">
        <v>3492</v>
      </c>
      <c r="F1429" s="113">
        <v>30892070564</v>
      </c>
      <c r="G1429" s="89">
        <v>-0.1</v>
      </c>
      <c r="H1429" s="113">
        <v>1914242837</v>
      </c>
      <c r="I1429" s="89">
        <v>3.81</v>
      </c>
      <c r="J1429" s="113">
        <v>167052495671</v>
      </c>
      <c r="K1429" s="83">
        <v>0.06</v>
      </c>
      <c r="L1429" s="113">
        <v>8503142060</v>
      </c>
      <c r="M1429" s="89">
        <v>1.55</v>
      </c>
      <c r="N1429" s="32">
        <v>706</v>
      </c>
      <c r="O1429" s="34">
        <v>0.033</v>
      </c>
      <c r="P1429" s="34">
        <v>0.044</v>
      </c>
      <c r="Q1429" s="32">
        <v>8400</v>
      </c>
      <c r="R1429" s="99">
        <v>11.9</v>
      </c>
      <c r="S1429" s="32">
        <v>2289</v>
      </c>
      <c r="T1429" s="99" t="s">
        <v>3418</v>
      </c>
    </row>
    <row r="1430" spans="1:20" ht="15" customHeight="1">
      <c r="A1430" s="31">
        <v>1417</v>
      </c>
      <c r="B1430" s="99" t="s">
        <v>2986</v>
      </c>
      <c r="C1430" s="99" t="s">
        <v>2987</v>
      </c>
      <c r="D1430" s="99" t="s">
        <v>29</v>
      </c>
      <c r="E1430" s="99" t="s">
        <v>2113</v>
      </c>
      <c r="F1430" s="113">
        <v>41548182374</v>
      </c>
      <c r="G1430" s="90">
        <v>-0.27</v>
      </c>
      <c r="H1430" s="113">
        <v>15698529699</v>
      </c>
      <c r="I1430" s="90">
        <v>-0.39</v>
      </c>
      <c r="J1430" s="113">
        <v>279289933429</v>
      </c>
      <c r="K1430" s="90">
        <v>0.38</v>
      </c>
      <c r="L1430" s="113">
        <v>136361231390</v>
      </c>
      <c r="M1430" s="90">
        <v>1.09</v>
      </c>
      <c r="N1430" s="32">
        <v>3020</v>
      </c>
      <c r="O1430" s="34">
        <v>0.192</v>
      </c>
      <c r="P1430" s="34">
        <v>0.219</v>
      </c>
      <c r="Q1430" s="32">
        <v>30200</v>
      </c>
      <c r="R1430" s="99">
        <v>10</v>
      </c>
      <c r="S1430" s="32">
        <v>53</v>
      </c>
      <c r="T1430" s="99" t="s">
        <v>3418</v>
      </c>
    </row>
    <row r="1431" spans="1:20" ht="15" customHeight="1">
      <c r="A1431" s="31">
        <v>1418</v>
      </c>
      <c r="B1431" s="99" t="s">
        <v>3580</v>
      </c>
      <c r="C1431" s="99" t="s">
        <v>3581</v>
      </c>
      <c r="D1431" s="99" t="s">
        <v>29</v>
      </c>
      <c r="E1431" s="99" t="s">
        <v>2122</v>
      </c>
      <c r="F1431" s="113">
        <v>1199249024</v>
      </c>
      <c r="G1431" s="90">
        <v>-0.93</v>
      </c>
      <c r="H1431" s="113">
        <v>729580784</v>
      </c>
      <c r="I1431" s="90">
        <v>-0.77</v>
      </c>
      <c r="J1431" s="113">
        <v>231675039821</v>
      </c>
      <c r="K1431" s="90">
        <v>0.05</v>
      </c>
      <c r="L1431" s="113">
        <v>34836920544</v>
      </c>
      <c r="M1431" s="90">
        <v>-0.41</v>
      </c>
      <c r="N1431" s="32">
        <v>427</v>
      </c>
      <c r="O1431" s="34">
        <v>0.035</v>
      </c>
      <c r="P1431" s="34">
        <v>0.043</v>
      </c>
      <c r="Q1431" s="32">
        <v>8800</v>
      </c>
      <c r="R1431" s="99">
        <v>20.6</v>
      </c>
      <c r="S1431" s="32">
        <v>149</v>
      </c>
      <c r="T1431" s="99" t="s">
        <v>3418</v>
      </c>
    </row>
    <row r="1432" spans="1:20" ht="15" customHeight="1">
      <c r="A1432" s="31">
        <v>1419</v>
      </c>
      <c r="B1432" s="99" t="s">
        <v>1348</v>
      </c>
      <c r="C1432" s="99" t="s">
        <v>1349</v>
      </c>
      <c r="D1432" s="99" t="s">
        <v>29</v>
      </c>
      <c r="E1432" s="99" t="s">
        <v>2107</v>
      </c>
      <c r="F1432" s="113">
        <v>25124723890</v>
      </c>
      <c r="G1432" s="90">
        <v>-0.43</v>
      </c>
      <c r="H1432" s="113">
        <v>-566408822</v>
      </c>
      <c r="I1432" s="90">
        <v>-1.11</v>
      </c>
      <c r="J1432" s="113">
        <v>118404266386</v>
      </c>
      <c r="K1432" s="90">
        <v>-0.47</v>
      </c>
      <c r="L1432" s="113">
        <v>-77593797191</v>
      </c>
      <c r="M1432" s="90">
        <v>-6.71</v>
      </c>
      <c r="N1432" s="32">
        <v>-567</v>
      </c>
      <c r="O1432" s="34">
        <v>-0.136</v>
      </c>
      <c r="P1432" s="34">
        <v>-0.235</v>
      </c>
      <c r="Q1432" s="32">
        <v>7200</v>
      </c>
      <c r="R1432" s="99">
        <v>-12.7</v>
      </c>
      <c r="S1432" s="32">
        <v>3372516</v>
      </c>
      <c r="T1432" s="99" t="s">
        <v>2061</v>
      </c>
    </row>
    <row r="1433" spans="1:20" ht="15" customHeight="1">
      <c r="A1433" s="31">
        <v>1420</v>
      </c>
      <c r="B1433" s="99" t="s">
        <v>1354</v>
      </c>
      <c r="C1433" s="99" t="s">
        <v>3664</v>
      </c>
      <c r="D1433" s="99" t="s">
        <v>29</v>
      </c>
      <c r="E1433" s="99" t="s">
        <v>2166</v>
      </c>
      <c r="F1433" s="113">
        <v>0</v>
      </c>
      <c r="G1433" s="90" t="s">
        <v>2105</v>
      </c>
      <c r="H1433" s="113">
        <v>0</v>
      </c>
      <c r="I1433" s="89" t="s">
        <v>2105</v>
      </c>
      <c r="J1433" s="113">
        <v>0</v>
      </c>
      <c r="K1433" s="89" t="s">
        <v>2105</v>
      </c>
      <c r="L1433" s="113">
        <v>0</v>
      </c>
      <c r="M1433" s="89" t="s">
        <v>2105</v>
      </c>
      <c r="N1433" s="32">
        <v>-519</v>
      </c>
      <c r="O1433" s="34">
        <v>0</v>
      </c>
      <c r="P1433" s="34">
        <v>0</v>
      </c>
      <c r="Q1433" s="32">
        <v>2700</v>
      </c>
      <c r="R1433" s="99">
        <v>-5.2</v>
      </c>
      <c r="S1433" s="32">
        <v>726</v>
      </c>
      <c r="T1433" s="99" t="s">
        <v>3418</v>
      </c>
    </row>
    <row r="1434" spans="1:20" ht="15" customHeight="1">
      <c r="A1434" s="31">
        <v>1421</v>
      </c>
      <c r="B1434" s="99" t="s">
        <v>1360</v>
      </c>
      <c r="C1434" s="99" t="s">
        <v>1361</v>
      </c>
      <c r="D1434" s="99" t="s">
        <v>29</v>
      </c>
      <c r="E1434" s="99" t="s">
        <v>2166</v>
      </c>
      <c r="F1434" s="113">
        <v>252153242834</v>
      </c>
      <c r="G1434" s="90">
        <v>0.18</v>
      </c>
      <c r="H1434" s="113">
        <v>640730863</v>
      </c>
      <c r="I1434" s="90">
        <v>0.05</v>
      </c>
      <c r="J1434" s="113">
        <v>1238875860432</v>
      </c>
      <c r="K1434" s="90">
        <v>0.07</v>
      </c>
      <c r="L1434" s="113">
        <v>4835316687</v>
      </c>
      <c r="M1434" s="90">
        <v>-0.58</v>
      </c>
      <c r="N1434" s="32">
        <v>119</v>
      </c>
      <c r="O1434" s="34">
        <v>0.002</v>
      </c>
      <c r="P1434" s="34">
        <v>0.009</v>
      </c>
      <c r="Q1434" s="32">
        <v>3900</v>
      </c>
      <c r="R1434" s="99">
        <v>32.7</v>
      </c>
      <c r="S1434" s="32">
        <v>10326</v>
      </c>
      <c r="T1434" s="99" t="s">
        <v>3418</v>
      </c>
    </row>
    <row r="1435" spans="1:20" ht="15" customHeight="1">
      <c r="A1435" s="31">
        <v>1422</v>
      </c>
      <c r="B1435" s="99" t="s">
        <v>1362</v>
      </c>
      <c r="C1435" s="99" t="s">
        <v>1363</v>
      </c>
      <c r="D1435" s="99" t="s">
        <v>29</v>
      </c>
      <c r="E1435" s="99" t="s">
        <v>2219</v>
      </c>
      <c r="F1435" s="113">
        <v>92434256031</v>
      </c>
      <c r="G1435" s="90">
        <v>0.3</v>
      </c>
      <c r="H1435" s="113">
        <v>3865573257</v>
      </c>
      <c r="I1435" s="90">
        <v>0.42</v>
      </c>
      <c r="J1435" s="113">
        <v>359818256184</v>
      </c>
      <c r="K1435" s="90">
        <v>0.35</v>
      </c>
      <c r="L1435" s="113">
        <v>16929572218</v>
      </c>
      <c r="M1435" s="90">
        <v>0.76</v>
      </c>
      <c r="N1435" s="32">
        <v>1038</v>
      </c>
      <c r="O1435" s="34">
        <v>0.052</v>
      </c>
      <c r="P1435" s="34">
        <v>0.087</v>
      </c>
      <c r="Q1435" s="32">
        <v>11000</v>
      </c>
      <c r="R1435" s="99">
        <v>10.6</v>
      </c>
      <c r="S1435" s="32">
        <v>6900</v>
      </c>
      <c r="T1435" s="99" t="s">
        <v>3418</v>
      </c>
    </row>
    <row r="1436" spans="1:20" ht="15" customHeight="1">
      <c r="A1436" s="31">
        <v>1423</v>
      </c>
      <c r="B1436" s="99" t="s">
        <v>1364</v>
      </c>
      <c r="C1436" s="99" t="s">
        <v>1365</v>
      </c>
      <c r="D1436" s="99" t="s">
        <v>29</v>
      </c>
      <c r="E1436" s="99" t="s">
        <v>2170</v>
      </c>
      <c r="F1436" s="113">
        <v>0</v>
      </c>
      <c r="G1436" s="90" t="s">
        <v>2105</v>
      </c>
      <c r="H1436" s="113">
        <v>0</v>
      </c>
      <c r="I1436" s="90" t="s">
        <v>2105</v>
      </c>
      <c r="J1436" s="113">
        <v>0</v>
      </c>
      <c r="K1436" s="87" t="s">
        <v>2105</v>
      </c>
      <c r="L1436" s="113">
        <v>0</v>
      </c>
      <c r="M1436" s="87" t="s">
        <v>2105</v>
      </c>
      <c r="N1436" s="32">
        <v>1278</v>
      </c>
      <c r="O1436" s="34">
        <v>0</v>
      </c>
      <c r="P1436" s="34">
        <v>0</v>
      </c>
      <c r="Q1436" s="32">
        <v>4600</v>
      </c>
      <c r="R1436" s="99">
        <v>3.6</v>
      </c>
      <c r="S1436" s="32">
        <v>5</v>
      </c>
      <c r="T1436" s="99" t="s">
        <v>3418</v>
      </c>
    </row>
    <row r="1437" spans="1:20" ht="15" customHeight="1">
      <c r="A1437" s="31">
        <v>1424</v>
      </c>
      <c r="B1437" s="99" t="s">
        <v>2988</v>
      </c>
      <c r="C1437" s="99" t="s">
        <v>2989</v>
      </c>
      <c r="D1437" s="99" t="s">
        <v>29</v>
      </c>
      <c r="E1437" s="99" t="s">
        <v>2228</v>
      </c>
      <c r="F1437" s="113">
        <v>152871771440</v>
      </c>
      <c r="G1437" s="83">
        <v>0.35</v>
      </c>
      <c r="H1437" s="113">
        <v>4969037487</v>
      </c>
      <c r="I1437" s="89">
        <v>-0.58</v>
      </c>
      <c r="J1437" s="113">
        <v>637962397973</v>
      </c>
      <c r="K1437" s="83">
        <v>0.56</v>
      </c>
      <c r="L1437" s="113">
        <v>36147471383</v>
      </c>
      <c r="M1437" s="89">
        <v>0.11</v>
      </c>
      <c r="N1437" s="32">
        <v>584</v>
      </c>
      <c r="O1437" s="34">
        <v>0.024</v>
      </c>
      <c r="P1437" s="34">
        <v>0.042</v>
      </c>
      <c r="Q1437" s="32">
        <v>9000</v>
      </c>
      <c r="R1437" s="99">
        <v>15.4</v>
      </c>
      <c r="S1437" s="32">
        <v>0</v>
      </c>
      <c r="T1437" s="99" t="s">
        <v>3418</v>
      </c>
    </row>
    <row r="1438" spans="1:20" ht="15" customHeight="1">
      <c r="A1438" s="31">
        <v>1425</v>
      </c>
      <c r="B1438" s="99" t="s">
        <v>1368</v>
      </c>
      <c r="C1438" s="99" t="s">
        <v>1369</v>
      </c>
      <c r="D1438" s="99" t="s">
        <v>29</v>
      </c>
      <c r="E1438" s="99" t="s">
        <v>2113</v>
      </c>
      <c r="F1438" s="113">
        <v>0</v>
      </c>
      <c r="G1438" s="89" t="s">
        <v>2105</v>
      </c>
      <c r="H1438" s="113">
        <v>0</v>
      </c>
      <c r="I1438" s="90" t="s">
        <v>2105</v>
      </c>
      <c r="J1438" s="113">
        <v>0</v>
      </c>
      <c r="K1438" s="90" t="s">
        <v>2105</v>
      </c>
      <c r="L1438" s="113">
        <v>0</v>
      </c>
      <c r="M1438" s="90" t="s">
        <v>2105</v>
      </c>
      <c r="N1438" s="32">
        <v>-212</v>
      </c>
      <c r="O1438" s="34">
        <v>0</v>
      </c>
      <c r="P1438" s="34">
        <v>0</v>
      </c>
      <c r="Q1438" s="32">
        <v>1100</v>
      </c>
      <c r="R1438" s="99">
        <v>-5.2</v>
      </c>
      <c r="S1438" s="32">
        <v>1995</v>
      </c>
      <c r="T1438" s="99" t="s">
        <v>3418</v>
      </c>
    </row>
    <row r="1439" spans="1:20" ht="15" customHeight="1">
      <c r="A1439" s="31">
        <v>1426</v>
      </c>
      <c r="B1439" s="99" t="s">
        <v>1370</v>
      </c>
      <c r="C1439" s="99" t="s">
        <v>1371</v>
      </c>
      <c r="D1439" s="99" t="s">
        <v>29</v>
      </c>
      <c r="E1439" s="99" t="s">
        <v>2113</v>
      </c>
      <c r="F1439" s="113">
        <v>28764691688</v>
      </c>
      <c r="G1439" s="90">
        <v>-0.3</v>
      </c>
      <c r="H1439" s="113">
        <v>58247822</v>
      </c>
      <c r="I1439" s="87">
        <v>-0.68</v>
      </c>
      <c r="J1439" s="113">
        <v>137145775207</v>
      </c>
      <c r="K1439" s="88">
        <v>-0.37</v>
      </c>
      <c r="L1439" s="113">
        <v>2126039016</v>
      </c>
      <c r="M1439" s="87">
        <v>-0.85</v>
      </c>
      <c r="N1439" s="32">
        <v>139</v>
      </c>
      <c r="O1439" s="34">
        <v>0.005</v>
      </c>
      <c r="P1439" s="34">
        <v>0.012</v>
      </c>
      <c r="Q1439" s="32">
        <v>5300</v>
      </c>
      <c r="R1439" s="99">
        <v>38.2</v>
      </c>
      <c r="S1439" s="32">
        <v>1980</v>
      </c>
      <c r="T1439" s="99" t="s">
        <v>3418</v>
      </c>
    </row>
    <row r="1440" spans="1:20" ht="15" customHeight="1">
      <c r="A1440" s="31">
        <v>1427</v>
      </c>
      <c r="B1440" s="99" t="s">
        <v>1372</v>
      </c>
      <c r="C1440" s="99" t="s">
        <v>1373</v>
      </c>
      <c r="D1440" s="99" t="s">
        <v>29</v>
      </c>
      <c r="E1440" s="99" t="s">
        <v>2113</v>
      </c>
      <c r="F1440" s="113">
        <v>0</v>
      </c>
      <c r="G1440" s="90" t="s">
        <v>2105</v>
      </c>
      <c r="H1440" s="113">
        <v>0</v>
      </c>
      <c r="I1440" s="89" t="s">
        <v>2105</v>
      </c>
      <c r="J1440" s="113">
        <v>116835673044</v>
      </c>
      <c r="K1440" s="89">
        <v>-0.2</v>
      </c>
      <c r="L1440" s="113">
        <v>-6681854304</v>
      </c>
      <c r="M1440" s="89">
        <v>-1.86</v>
      </c>
      <c r="N1440" s="32">
        <v>474</v>
      </c>
      <c r="O1440" s="34">
        <v>0</v>
      </c>
      <c r="P1440" s="34">
        <v>0</v>
      </c>
      <c r="Q1440" s="32">
        <v>3700</v>
      </c>
      <c r="R1440" s="99">
        <v>7.8</v>
      </c>
      <c r="S1440" s="32">
        <v>6151</v>
      </c>
      <c r="T1440" s="99" t="s">
        <v>3418</v>
      </c>
    </row>
    <row r="1441" spans="1:20" ht="15" customHeight="1">
      <c r="A1441" s="31">
        <v>1428</v>
      </c>
      <c r="B1441" s="99" t="s">
        <v>1380</v>
      </c>
      <c r="C1441" s="99" t="s">
        <v>1381</v>
      </c>
      <c r="D1441" s="99" t="s">
        <v>29</v>
      </c>
      <c r="E1441" s="99" t="s">
        <v>2113</v>
      </c>
      <c r="F1441" s="113">
        <v>0</v>
      </c>
      <c r="G1441" s="88" t="s">
        <v>2105</v>
      </c>
      <c r="H1441" s="113">
        <v>0</v>
      </c>
      <c r="I1441" s="83" t="s">
        <v>2105</v>
      </c>
      <c r="J1441" s="113">
        <v>0</v>
      </c>
      <c r="K1441" s="89" t="s">
        <v>2105</v>
      </c>
      <c r="L1441" s="113">
        <v>0</v>
      </c>
      <c r="M1441" s="89" t="s">
        <v>2105</v>
      </c>
      <c r="N1441" s="32">
        <v>1433</v>
      </c>
      <c r="O1441" s="34">
        <v>0</v>
      </c>
      <c r="P1441" s="34">
        <v>0</v>
      </c>
      <c r="Q1441" s="32">
        <v>4300</v>
      </c>
      <c r="R1441" s="99">
        <v>3</v>
      </c>
      <c r="S1441" s="32">
        <v>153</v>
      </c>
      <c r="T1441" s="99" t="s">
        <v>3418</v>
      </c>
    </row>
    <row r="1442" spans="1:20" ht="15" customHeight="1">
      <c r="A1442" s="31">
        <v>1429</v>
      </c>
      <c r="B1442" s="99" t="s">
        <v>1382</v>
      </c>
      <c r="C1442" s="99" t="s">
        <v>1383</v>
      </c>
      <c r="D1442" s="99" t="s">
        <v>29</v>
      </c>
      <c r="E1442" s="99" t="s">
        <v>2113</v>
      </c>
      <c r="F1442" s="113">
        <v>0</v>
      </c>
      <c r="G1442" s="83" t="s">
        <v>2105</v>
      </c>
      <c r="H1442" s="113">
        <v>0</v>
      </c>
      <c r="I1442" s="88" t="s">
        <v>2105</v>
      </c>
      <c r="J1442" s="113">
        <v>0</v>
      </c>
      <c r="K1442" s="89" t="s">
        <v>2105</v>
      </c>
      <c r="L1442" s="113">
        <v>0</v>
      </c>
      <c r="M1442" s="89" t="s">
        <v>2105</v>
      </c>
      <c r="N1442" s="32">
        <v>-9000</v>
      </c>
      <c r="O1442" s="34">
        <v>0</v>
      </c>
      <c r="P1442" s="34">
        <v>0</v>
      </c>
      <c r="Q1442" s="32">
        <v>900</v>
      </c>
      <c r="R1442" s="99">
        <v>-0.1</v>
      </c>
      <c r="S1442" s="32">
        <v>121</v>
      </c>
      <c r="T1442" s="99" t="s">
        <v>3418</v>
      </c>
    </row>
    <row r="1443" spans="1:20" ht="15" customHeight="1">
      <c r="A1443" s="31">
        <v>1430</v>
      </c>
      <c r="B1443" s="99" t="s">
        <v>1388</v>
      </c>
      <c r="C1443" s="99" t="s">
        <v>1389</v>
      </c>
      <c r="D1443" s="99" t="s">
        <v>29</v>
      </c>
      <c r="E1443" s="99" t="s">
        <v>2113</v>
      </c>
      <c r="F1443" s="113">
        <v>0</v>
      </c>
      <c r="G1443" s="83" t="s">
        <v>2105</v>
      </c>
      <c r="H1443" s="113">
        <v>0</v>
      </c>
      <c r="I1443" s="90" t="s">
        <v>2105</v>
      </c>
      <c r="J1443" s="113">
        <v>0</v>
      </c>
      <c r="K1443" s="90" t="s">
        <v>2105</v>
      </c>
      <c r="L1443" s="113">
        <v>0</v>
      </c>
      <c r="M1443" s="90" t="s">
        <v>2105</v>
      </c>
      <c r="N1443" s="32">
        <v>130</v>
      </c>
      <c r="O1443" s="34">
        <v>0</v>
      </c>
      <c r="P1443" s="34">
        <v>0</v>
      </c>
      <c r="Q1443" s="32">
        <v>900</v>
      </c>
      <c r="R1443" s="99">
        <v>6.9</v>
      </c>
      <c r="S1443" s="32">
        <v>263</v>
      </c>
      <c r="T1443" s="99" t="s">
        <v>3418</v>
      </c>
    </row>
    <row r="1444" spans="1:20" ht="15" customHeight="1">
      <c r="A1444" s="31">
        <v>1431</v>
      </c>
      <c r="B1444" s="99" t="s">
        <v>1392</v>
      </c>
      <c r="C1444" s="99" t="s">
        <v>1393</v>
      </c>
      <c r="D1444" s="99" t="s">
        <v>29</v>
      </c>
      <c r="E1444" s="99" t="s">
        <v>2113</v>
      </c>
      <c r="F1444" s="113">
        <v>1579321154</v>
      </c>
      <c r="G1444" s="90">
        <v>-0.87</v>
      </c>
      <c r="H1444" s="113">
        <v>-3998834401</v>
      </c>
      <c r="I1444" s="87">
        <v>-0.9</v>
      </c>
      <c r="J1444" s="113">
        <v>38646377656</v>
      </c>
      <c r="K1444" s="89">
        <v>-0.32</v>
      </c>
      <c r="L1444" s="113">
        <v>-11061608210</v>
      </c>
      <c r="M1444" s="89">
        <v>-0.14</v>
      </c>
      <c r="N1444" s="32">
        <v>-727</v>
      </c>
      <c r="O1444" s="34">
        <v>-0.035</v>
      </c>
      <c r="P1444" s="34">
        <v>-0.086</v>
      </c>
      <c r="Q1444" s="32">
        <v>2400</v>
      </c>
      <c r="R1444" s="99">
        <v>-3.3</v>
      </c>
      <c r="S1444" s="32">
        <v>41052</v>
      </c>
      <c r="T1444" s="99" t="s">
        <v>2061</v>
      </c>
    </row>
    <row r="1445" spans="1:20" ht="15" customHeight="1">
      <c r="A1445" s="31">
        <v>1432</v>
      </c>
      <c r="B1445" s="99" t="s">
        <v>1402</v>
      </c>
      <c r="C1445" s="99" t="s">
        <v>1403</v>
      </c>
      <c r="D1445" s="99" t="s">
        <v>29</v>
      </c>
      <c r="E1445" s="99" t="s">
        <v>2219</v>
      </c>
      <c r="F1445" s="113">
        <v>0</v>
      </c>
      <c r="G1445" s="90" t="s">
        <v>2105</v>
      </c>
      <c r="H1445" s="113">
        <v>0</v>
      </c>
      <c r="I1445" s="90" t="s">
        <v>2105</v>
      </c>
      <c r="J1445" s="113">
        <v>0</v>
      </c>
      <c r="K1445" s="90" t="s">
        <v>2105</v>
      </c>
      <c r="L1445" s="113">
        <v>0</v>
      </c>
      <c r="M1445" s="90" t="s">
        <v>2105</v>
      </c>
      <c r="N1445" s="32">
        <v>-155</v>
      </c>
      <c r="O1445" s="34">
        <v>0</v>
      </c>
      <c r="P1445" s="34">
        <v>0</v>
      </c>
      <c r="Q1445" s="32">
        <v>3100</v>
      </c>
      <c r="R1445" s="99">
        <v>-20</v>
      </c>
      <c r="S1445" s="32">
        <v>0</v>
      </c>
      <c r="T1445" s="99" t="s">
        <v>3418</v>
      </c>
    </row>
    <row r="1446" spans="1:20" ht="15" customHeight="1">
      <c r="A1446" s="31">
        <v>1433</v>
      </c>
      <c r="B1446" s="99" t="s">
        <v>1404</v>
      </c>
      <c r="C1446" s="99" t="s">
        <v>1405</v>
      </c>
      <c r="D1446" s="99" t="s">
        <v>29</v>
      </c>
      <c r="E1446" s="99" t="s">
        <v>2170</v>
      </c>
      <c r="F1446" s="113">
        <v>0</v>
      </c>
      <c r="G1446" s="90" t="s">
        <v>2105</v>
      </c>
      <c r="H1446" s="113">
        <v>0</v>
      </c>
      <c r="I1446" s="90" t="s">
        <v>2105</v>
      </c>
      <c r="J1446" s="113">
        <v>0</v>
      </c>
      <c r="K1446" s="89" t="s">
        <v>2105</v>
      </c>
      <c r="L1446" s="113">
        <v>0</v>
      </c>
      <c r="M1446" s="89" t="s">
        <v>2105</v>
      </c>
      <c r="N1446" s="32">
        <v>3667</v>
      </c>
      <c r="O1446" s="34">
        <v>0</v>
      </c>
      <c r="P1446" s="34">
        <v>0</v>
      </c>
      <c r="Q1446" s="32">
        <v>27500</v>
      </c>
      <c r="R1446" s="99">
        <v>7.5</v>
      </c>
      <c r="S1446" s="32">
        <v>21</v>
      </c>
      <c r="T1446" s="99" t="s">
        <v>3418</v>
      </c>
    </row>
    <row r="1447" spans="1:20" ht="15" customHeight="1">
      <c r="A1447" s="31">
        <v>1434</v>
      </c>
      <c r="B1447" s="99" t="s">
        <v>1408</v>
      </c>
      <c r="C1447" s="99" t="s">
        <v>2905</v>
      </c>
      <c r="D1447" s="99" t="s">
        <v>29</v>
      </c>
      <c r="E1447" s="99" t="s">
        <v>2149</v>
      </c>
      <c r="F1447" s="113">
        <v>-1533749321</v>
      </c>
      <c r="G1447" s="90">
        <v>-1.37</v>
      </c>
      <c r="H1447" s="113">
        <v>-2819002106</v>
      </c>
      <c r="I1447" s="87">
        <v>-1.04</v>
      </c>
      <c r="J1447" s="113">
        <v>43262450560</v>
      </c>
      <c r="K1447" s="89">
        <v>2.4</v>
      </c>
      <c r="L1447" s="113">
        <v>-5409408500</v>
      </c>
      <c r="M1447" s="88">
        <v>0.83</v>
      </c>
      <c r="N1447" s="32">
        <v>-481</v>
      </c>
      <c r="O1447" s="34">
        <v>-0.021</v>
      </c>
      <c r="P1447" s="34">
        <v>0</v>
      </c>
      <c r="Q1447" s="32">
        <v>1300</v>
      </c>
      <c r="R1447" s="99">
        <v>-2.7</v>
      </c>
      <c r="S1447" s="32">
        <v>9148</v>
      </c>
      <c r="T1447" s="99" t="s">
        <v>3418</v>
      </c>
    </row>
    <row r="1448" spans="1:20" ht="15" customHeight="1">
      <c r="A1448" s="31">
        <v>1435</v>
      </c>
      <c r="B1448" s="99" t="s">
        <v>1414</v>
      </c>
      <c r="C1448" s="99" t="s">
        <v>1415</v>
      </c>
      <c r="D1448" s="99" t="s">
        <v>29</v>
      </c>
      <c r="E1448" s="99" t="s">
        <v>2353</v>
      </c>
      <c r="F1448" s="113">
        <v>0</v>
      </c>
      <c r="G1448" s="90" t="s">
        <v>2105</v>
      </c>
      <c r="H1448" s="113">
        <v>0</v>
      </c>
      <c r="I1448" s="89" t="s">
        <v>2105</v>
      </c>
      <c r="J1448" s="113">
        <v>0</v>
      </c>
      <c r="K1448" s="83" t="s">
        <v>2105</v>
      </c>
      <c r="L1448" s="113">
        <v>0</v>
      </c>
      <c r="M1448" s="89" t="s">
        <v>2105</v>
      </c>
      <c r="N1448" s="32">
        <v>6346</v>
      </c>
      <c r="O1448" s="34">
        <v>0</v>
      </c>
      <c r="P1448" s="34">
        <v>0</v>
      </c>
      <c r="Q1448" s="32">
        <v>33000</v>
      </c>
      <c r="R1448" s="99">
        <v>5.2</v>
      </c>
      <c r="S1448" s="32">
        <v>1042</v>
      </c>
      <c r="T1448" s="99" t="s">
        <v>3418</v>
      </c>
    </row>
    <row r="1449" spans="1:20" ht="15" customHeight="1">
      <c r="A1449" s="31">
        <v>1436</v>
      </c>
      <c r="B1449" s="99" t="s">
        <v>1416</v>
      </c>
      <c r="C1449" s="99" t="s">
        <v>1417</v>
      </c>
      <c r="D1449" s="99" t="s">
        <v>29</v>
      </c>
      <c r="E1449" s="99" t="s">
        <v>2113</v>
      </c>
      <c r="F1449" s="113">
        <v>0</v>
      </c>
      <c r="G1449" s="90" t="s">
        <v>2105</v>
      </c>
      <c r="H1449" s="113">
        <v>0</v>
      </c>
      <c r="I1449" s="90" t="s">
        <v>2105</v>
      </c>
      <c r="J1449" s="113">
        <v>0</v>
      </c>
      <c r="K1449" s="90" t="s">
        <v>2105</v>
      </c>
      <c r="L1449" s="113">
        <v>0</v>
      </c>
      <c r="M1449" s="90" t="s">
        <v>2105</v>
      </c>
      <c r="N1449" s="32">
        <v>-700</v>
      </c>
      <c r="O1449" s="34">
        <v>0</v>
      </c>
      <c r="P1449" s="34">
        <v>0</v>
      </c>
      <c r="Q1449" s="32">
        <v>700</v>
      </c>
      <c r="R1449" s="99">
        <v>-1</v>
      </c>
      <c r="S1449" s="32">
        <v>163</v>
      </c>
      <c r="T1449" s="99" t="s">
        <v>3418</v>
      </c>
    </row>
    <row r="1450" spans="1:20" ht="15" customHeight="1">
      <c r="A1450" s="31">
        <v>1437</v>
      </c>
      <c r="B1450" s="99" t="s">
        <v>1418</v>
      </c>
      <c r="C1450" s="99" t="s">
        <v>1419</v>
      </c>
      <c r="D1450" s="99" t="s">
        <v>29</v>
      </c>
      <c r="E1450" s="99" t="s">
        <v>2166</v>
      </c>
      <c r="F1450" s="113">
        <v>0</v>
      </c>
      <c r="G1450" s="83" t="s">
        <v>2105</v>
      </c>
      <c r="H1450" s="113">
        <v>0</v>
      </c>
      <c r="I1450" s="89" t="s">
        <v>2105</v>
      </c>
      <c r="J1450" s="113">
        <v>0</v>
      </c>
      <c r="K1450" s="89" t="s">
        <v>2105</v>
      </c>
      <c r="L1450" s="113">
        <v>0</v>
      </c>
      <c r="M1450" s="83" t="s">
        <v>2105</v>
      </c>
      <c r="N1450" s="32">
        <v>-563</v>
      </c>
      <c r="O1450" s="34">
        <v>0</v>
      </c>
      <c r="P1450" s="34">
        <v>0</v>
      </c>
      <c r="Q1450" s="32">
        <v>3600</v>
      </c>
      <c r="R1450" s="99">
        <v>-6.4</v>
      </c>
      <c r="S1450" s="32">
        <v>0</v>
      </c>
      <c r="T1450" s="99" t="s">
        <v>3418</v>
      </c>
    </row>
    <row r="1451" spans="1:20" ht="15" customHeight="1">
      <c r="A1451" s="31">
        <v>1438</v>
      </c>
      <c r="B1451" s="99" t="s">
        <v>2714</v>
      </c>
      <c r="C1451" s="99" t="s">
        <v>2715</v>
      </c>
      <c r="D1451" s="99" t="s">
        <v>29</v>
      </c>
      <c r="E1451" s="99" t="s">
        <v>2103</v>
      </c>
      <c r="F1451" s="113">
        <v>170083361804</v>
      </c>
      <c r="G1451" s="90">
        <v>-0.42</v>
      </c>
      <c r="H1451" s="113">
        <v>41245967783</v>
      </c>
      <c r="I1451" s="88">
        <v>-0.21</v>
      </c>
      <c r="J1451" s="113">
        <v>860186745867</v>
      </c>
      <c r="K1451" s="88">
        <v>-0.24</v>
      </c>
      <c r="L1451" s="113">
        <v>201893929159</v>
      </c>
      <c r="M1451" s="87">
        <v>-0.04</v>
      </c>
      <c r="N1451" s="32">
        <v>1616</v>
      </c>
      <c r="O1451" s="34">
        <v>0.076</v>
      </c>
      <c r="P1451" s="34">
        <v>0.097</v>
      </c>
      <c r="Q1451" s="32">
        <v>22300</v>
      </c>
      <c r="R1451" s="99">
        <v>13.8</v>
      </c>
      <c r="S1451" s="32">
        <v>4891</v>
      </c>
      <c r="T1451" s="99" t="s">
        <v>3418</v>
      </c>
    </row>
    <row r="1452" spans="1:20" ht="15" customHeight="1">
      <c r="A1452" s="31">
        <v>1439</v>
      </c>
      <c r="B1452" s="99" t="s">
        <v>2718</v>
      </c>
      <c r="C1452" s="99" t="s">
        <v>2719</v>
      </c>
      <c r="D1452" s="99" t="s">
        <v>29</v>
      </c>
      <c r="E1452" s="99" t="s">
        <v>2122</v>
      </c>
      <c r="F1452" s="113">
        <v>0</v>
      </c>
      <c r="G1452" s="90" t="s">
        <v>2105</v>
      </c>
      <c r="H1452" s="113">
        <v>0</v>
      </c>
      <c r="I1452" s="89" t="s">
        <v>2105</v>
      </c>
      <c r="J1452" s="113">
        <v>0</v>
      </c>
      <c r="K1452" s="89" t="s">
        <v>2105</v>
      </c>
      <c r="L1452" s="113">
        <v>0</v>
      </c>
      <c r="M1452" s="89" t="s">
        <v>2105</v>
      </c>
      <c r="N1452" s="32">
        <v>1913</v>
      </c>
      <c r="O1452" s="34">
        <v>0</v>
      </c>
      <c r="P1452" s="34">
        <v>0</v>
      </c>
      <c r="Q1452" s="32">
        <v>24100</v>
      </c>
      <c r="R1452" s="99">
        <v>12.6</v>
      </c>
      <c r="S1452" s="32">
        <v>66</v>
      </c>
      <c r="T1452" s="99" t="s">
        <v>3418</v>
      </c>
    </row>
    <row r="1453" spans="1:20" ht="15" customHeight="1">
      <c r="A1453" s="31">
        <v>1440</v>
      </c>
      <c r="B1453" s="99" t="s">
        <v>3616</v>
      </c>
      <c r="C1453" s="99" t="s">
        <v>3617</v>
      </c>
      <c r="D1453" s="99" t="s">
        <v>29</v>
      </c>
      <c r="E1453" s="99" t="s">
        <v>2120</v>
      </c>
      <c r="F1453" s="113">
        <v>0</v>
      </c>
      <c r="G1453" s="90" t="s">
        <v>2105</v>
      </c>
      <c r="H1453" s="113">
        <v>99566000000</v>
      </c>
      <c r="I1453" s="89">
        <v>0.02</v>
      </c>
      <c r="J1453" s="113">
        <v>1585778000000</v>
      </c>
      <c r="K1453" s="88">
        <v>-0.03</v>
      </c>
      <c r="L1453" s="113">
        <v>191451000000</v>
      </c>
      <c r="M1453" s="83">
        <v>0.15</v>
      </c>
      <c r="N1453" s="32">
        <v>618</v>
      </c>
      <c r="O1453" s="34">
        <v>0</v>
      </c>
      <c r="P1453" s="34">
        <v>0</v>
      </c>
      <c r="Q1453" s="32">
        <v>13400</v>
      </c>
      <c r="R1453" s="99">
        <v>21.7</v>
      </c>
      <c r="S1453" s="32">
        <v>4956</v>
      </c>
      <c r="T1453" s="99" t="s">
        <v>3418</v>
      </c>
    </row>
    <row r="1454" spans="1:20" ht="15" customHeight="1">
      <c r="A1454" s="31">
        <v>1441</v>
      </c>
      <c r="B1454" s="99" t="s">
        <v>3686</v>
      </c>
      <c r="C1454" s="99" t="s">
        <v>3687</v>
      </c>
      <c r="D1454" s="99" t="s">
        <v>29</v>
      </c>
      <c r="E1454" s="99" t="s">
        <v>2128</v>
      </c>
      <c r="F1454" s="113">
        <v>225246502164</v>
      </c>
      <c r="G1454" s="90">
        <v>-0.31</v>
      </c>
      <c r="H1454" s="113">
        <v>5333131151</v>
      </c>
      <c r="I1454" s="88">
        <v>-0.87</v>
      </c>
      <c r="J1454" s="113">
        <v>1537417471487</v>
      </c>
      <c r="K1454" s="87">
        <v>0.12</v>
      </c>
      <c r="L1454" s="113">
        <v>259176243924</v>
      </c>
      <c r="M1454" s="89">
        <v>1.89</v>
      </c>
      <c r="N1454" s="32">
        <v>3667</v>
      </c>
      <c r="O1454" s="34">
        <v>0.062</v>
      </c>
      <c r="P1454" s="34">
        <v>0.102</v>
      </c>
      <c r="Q1454" s="32">
        <v>17600</v>
      </c>
      <c r="R1454" s="99">
        <v>4.8</v>
      </c>
      <c r="S1454" s="32">
        <v>6592</v>
      </c>
      <c r="T1454" s="99" t="s">
        <v>3418</v>
      </c>
    </row>
    <row r="1455" spans="1:20" ht="15" customHeight="1">
      <c r="A1455" s="31">
        <v>1442</v>
      </c>
      <c r="B1455" s="99" t="s">
        <v>1440</v>
      </c>
      <c r="C1455" s="99" t="s">
        <v>1441</v>
      </c>
      <c r="D1455" s="99" t="s">
        <v>29</v>
      </c>
      <c r="E1455" s="99" t="s">
        <v>2194</v>
      </c>
      <c r="F1455" s="113">
        <v>0</v>
      </c>
      <c r="G1455" s="83" t="s">
        <v>2105</v>
      </c>
      <c r="H1455" s="113">
        <v>0</v>
      </c>
      <c r="I1455" s="90" t="s">
        <v>2105</v>
      </c>
      <c r="J1455" s="113">
        <v>0</v>
      </c>
      <c r="K1455" s="90" t="s">
        <v>2105</v>
      </c>
      <c r="L1455" s="113">
        <v>0</v>
      </c>
      <c r="M1455" s="90" t="s">
        <v>2105</v>
      </c>
      <c r="N1455" s="32">
        <v>-17</v>
      </c>
      <c r="O1455" s="34">
        <v>0</v>
      </c>
      <c r="P1455" s="34">
        <v>0</v>
      </c>
      <c r="Q1455" s="32">
        <v>500</v>
      </c>
      <c r="R1455" s="99">
        <v>-28.9</v>
      </c>
      <c r="S1455" s="32">
        <v>0</v>
      </c>
      <c r="T1455" s="99" t="s">
        <v>3418</v>
      </c>
    </row>
    <row r="1456" spans="1:20" ht="15" customHeight="1">
      <c r="A1456" s="31">
        <v>1443</v>
      </c>
      <c r="B1456" s="99" t="s">
        <v>301</v>
      </c>
      <c r="C1456" s="99" t="s">
        <v>302</v>
      </c>
      <c r="D1456" s="99" t="s">
        <v>29</v>
      </c>
      <c r="E1456" s="99" t="s">
        <v>3495</v>
      </c>
      <c r="F1456" s="113">
        <v>217986721554</v>
      </c>
      <c r="G1456" s="83">
        <v>-0.25</v>
      </c>
      <c r="H1456" s="113">
        <v>23829152647</v>
      </c>
      <c r="I1456" s="90">
        <v>-0.52</v>
      </c>
      <c r="J1456" s="113">
        <v>1039461967719</v>
      </c>
      <c r="K1456" s="90">
        <v>-0.23</v>
      </c>
      <c r="L1456" s="113">
        <v>177979364697</v>
      </c>
      <c r="M1456" s="90">
        <v>-0.79</v>
      </c>
      <c r="N1456" s="32">
        <v>817</v>
      </c>
      <c r="O1456" s="34">
        <v>0.033</v>
      </c>
      <c r="P1456" s="34">
        <v>0.067</v>
      </c>
      <c r="Q1456" s="32">
        <v>13400</v>
      </c>
      <c r="R1456" s="99">
        <v>16.4</v>
      </c>
      <c r="S1456" s="32">
        <v>87382</v>
      </c>
      <c r="T1456" s="99" t="s">
        <v>2061</v>
      </c>
    </row>
    <row r="1457" spans="1:20" ht="15" customHeight="1">
      <c r="A1457" s="31">
        <v>1444</v>
      </c>
      <c r="B1457" s="99" t="s">
        <v>1446</v>
      </c>
      <c r="C1457" s="99" t="s">
        <v>1447</v>
      </c>
      <c r="D1457" s="99" t="s">
        <v>29</v>
      </c>
      <c r="E1457" s="99" t="s">
        <v>2160</v>
      </c>
      <c r="F1457" s="113">
        <v>50963895339</v>
      </c>
      <c r="G1457" s="90">
        <v>-0.09</v>
      </c>
      <c r="H1457" s="113">
        <v>11660264308</v>
      </c>
      <c r="I1457" s="88">
        <v>0.23</v>
      </c>
      <c r="J1457" s="113">
        <v>251161029196</v>
      </c>
      <c r="K1457" s="89">
        <v>0.31</v>
      </c>
      <c r="L1457" s="113">
        <v>47952828361</v>
      </c>
      <c r="M1457" s="87">
        <v>0.48</v>
      </c>
      <c r="N1457" s="32">
        <v>3488</v>
      </c>
      <c r="O1457" s="34">
        <v>0.165</v>
      </c>
      <c r="P1457" s="34">
        <v>0.196</v>
      </c>
      <c r="Q1457" s="32">
        <v>15000</v>
      </c>
      <c r="R1457" s="99">
        <v>4.3</v>
      </c>
      <c r="S1457" s="32">
        <v>1443</v>
      </c>
      <c r="T1457" s="99" t="s">
        <v>3418</v>
      </c>
    </row>
    <row r="1458" spans="1:20" ht="15" customHeight="1">
      <c r="A1458" s="31">
        <v>1445</v>
      </c>
      <c r="B1458" s="99" t="s">
        <v>3358</v>
      </c>
      <c r="C1458" s="99" t="s">
        <v>3359</v>
      </c>
      <c r="D1458" s="99" t="s">
        <v>29</v>
      </c>
      <c r="E1458" s="99" t="s">
        <v>2113</v>
      </c>
      <c r="F1458" s="113">
        <v>0</v>
      </c>
      <c r="G1458" s="90" t="s">
        <v>2105</v>
      </c>
      <c r="H1458" s="113">
        <v>0</v>
      </c>
      <c r="I1458" s="89" t="s">
        <v>2105</v>
      </c>
      <c r="J1458" s="113">
        <v>0</v>
      </c>
      <c r="K1458" s="83" t="s">
        <v>2105</v>
      </c>
      <c r="L1458" s="113">
        <v>0</v>
      </c>
      <c r="M1458" s="89" t="s">
        <v>2105</v>
      </c>
      <c r="N1458" s="32" t="e">
        <v>#DIV/0!</v>
      </c>
      <c r="O1458" s="34">
        <v>0</v>
      </c>
      <c r="P1458" s="34">
        <v>0</v>
      </c>
      <c r="Q1458" s="32">
        <v>0</v>
      </c>
      <c r="R1458" s="99">
        <v>0</v>
      </c>
      <c r="S1458" s="32">
        <v>0</v>
      </c>
      <c r="T1458" s="99" t="s">
        <v>3418</v>
      </c>
    </row>
    <row r="1459" spans="1:20" ht="15" customHeight="1">
      <c r="A1459" s="31">
        <v>1446</v>
      </c>
      <c r="B1459" s="99" t="s">
        <v>2990</v>
      </c>
      <c r="C1459" s="99" t="s">
        <v>2991</v>
      </c>
      <c r="D1459" s="99" t="s">
        <v>29</v>
      </c>
      <c r="E1459" s="99" t="s">
        <v>2160</v>
      </c>
      <c r="F1459" s="113">
        <v>0</v>
      </c>
      <c r="G1459" s="90" t="s">
        <v>2105</v>
      </c>
      <c r="H1459" s="113">
        <v>0</v>
      </c>
      <c r="I1459" s="90" t="s">
        <v>2105</v>
      </c>
      <c r="J1459" s="113">
        <v>0</v>
      </c>
      <c r="K1459" s="83" t="s">
        <v>2105</v>
      </c>
      <c r="L1459" s="113">
        <v>0</v>
      </c>
      <c r="M1459" s="88" t="s">
        <v>2105</v>
      </c>
      <c r="N1459" s="32">
        <v>1111</v>
      </c>
      <c r="O1459" s="34">
        <v>0</v>
      </c>
      <c r="P1459" s="34">
        <v>0</v>
      </c>
      <c r="Q1459" s="32">
        <v>11000</v>
      </c>
      <c r="R1459" s="99">
        <v>9.9</v>
      </c>
      <c r="S1459" s="32">
        <v>71</v>
      </c>
      <c r="T1459" s="99" t="s">
        <v>3418</v>
      </c>
    </row>
    <row r="1460" spans="1:20" ht="15" customHeight="1">
      <c r="A1460" s="31">
        <v>1447</v>
      </c>
      <c r="B1460" s="99" t="s">
        <v>1455</v>
      </c>
      <c r="C1460" s="99" t="s">
        <v>3411</v>
      </c>
      <c r="D1460" s="99" t="s">
        <v>29</v>
      </c>
      <c r="E1460" s="99" t="s">
        <v>2113</v>
      </c>
      <c r="F1460" s="113">
        <v>0</v>
      </c>
      <c r="G1460" s="89" t="s">
        <v>2105</v>
      </c>
      <c r="H1460" s="113">
        <v>0</v>
      </c>
      <c r="I1460" s="90" t="s">
        <v>2105</v>
      </c>
      <c r="J1460" s="113">
        <v>0</v>
      </c>
      <c r="K1460" s="89" t="s">
        <v>2105</v>
      </c>
      <c r="L1460" s="113">
        <v>0</v>
      </c>
      <c r="M1460" s="89" t="s">
        <v>2105</v>
      </c>
      <c r="N1460" s="32">
        <v>-2000</v>
      </c>
      <c r="O1460" s="34">
        <v>0</v>
      </c>
      <c r="P1460" s="34">
        <v>0</v>
      </c>
      <c r="Q1460" s="32">
        <v>2200</v>
      </c>
      <c r="R1460" s="99">
        <v>-1.1</v>
      </c>
      <c r="S1460" s="32">
        <v>674</v>
      </c>
      <c r="T1460" s="99" t="s">
        <v>3418</v>
      </c>
    </row>
    <row r="1461" spans="1:20" ht="15" customHeight="1">
      <c r="A1461" s="31">
        <v>1448</v>
      </c>
      <c r="B1461" s="99" t="s">
        <v>2724</v>
      </c>
      <c r="C1461" s="99" t="s">
        <v>2725</v>
      </c>
      <c r="D1461" s="99" t="s">
        <v>29</v>
      </c>
      <c r="E1461" s="99" t="s">
        <v>3500</v>
      </c>
      <c r="F1461" s="113">
        <v>0</v>
      </c>
      <c r="G1461" s="90" t="s">
        <v>2105</v>
      </c>
      <c r="H1461" s="113">
        <v>0</v>
      </c>
      <c r="I1461" s="83" t="s">
        <v>2105</v>
      </c>
      <c r="J1461" s="113">
        <v>0</v>
      </c>
      <c r="K1461" s="89" t="s">
        <v>2105</v>
      </c>
      <c r="L1461" s="113">
        <v>0</v>
      </c>
      <c r="M1461" s="83" t="s">
        <v>2105</v>
      </c>
      <c r="N1461" s="32">
        <v>-3000</v>
      </c>
      <c r="O1461" s="34">
        <v>0</v>
      </c>
      <c r="P1461" s="34">
        <v>0</v>
      </c>
      <c r="Q1461" s="32">
        <v>1800</v>
      </c>
      <c r="R1461" s="99">
        <v>-0.6</v>
      </c>
      <c r="S1461" s="32">
        <v>0</v>
      </c>
      <c r="T1461" s="99" t="s">
        <v>3418</v>
      </c>
    </row>
    <row r="1462" spans="1:20" ht="15" customHeight="1">
      <c r="A1462" s="31">
        <v>1449</v>
      </c>
      <c r="B1462" s="99" t="s">
        <v>2710</v>
      </c>
      <c r="C1462" s="99" t="s">
        <v>2711</v>
      </c>
      <c r="D1462" s="99" t="s">
        <v>29</v>
      </c>
      <c r="E1462" s="99" t="s">
        <v>2154</v>
      </c>
      <c r="F1462" s="113">
        <v>23808941007</v>
      </c>
      <c r="G1462" s="90">
        <v>0.19</v>
      </c>
      <c r="H1462" s="113">
        <v>26699121123</v>
      </c>
      <c r="I1462" s="90">
        <v>0.65</v>
      </c>
      <c r="J1462" s="113">
        <v>78151918812</v>
      </c>
      <c r="K1462" s="87">
        <v>-0.02</v>
      </c>
      <c r="L1462" s="113">
        <v>90050937232</v>
      </c>
      <c r="M1462" s="89">
        <v>1.72</v>
      </c>
      <c r="N1462" s="32">
        <v>940</v>
      </c>
      <c r="O1462" s="34">
        <v>0.036</v>
      </c>
      <c r="P1462" s="34">
        <v>0.038</v>
      </c>
      <c r="Q1462" s="32">
        <v>10900</v>
      </c>
      <c r="R1462" s="99">
        <v>11.6</v>
      </c>
      <c r="S1462" s="32">
        <v>35090</v>
      </c>
      <c r="T1462" s="99" t="s">
        <v>2060</v>
      </c>
    </row>
    <row r="1463" spans="1:20" ht="15" customHeight="1">
      <c r="A1463" s="31">
        <v>1450</v>
      </c>
      <c r="B1463" s="99" t="s">
        <v>3360</v>
      </c>
      <c r="C1463" s="99" t="s">
        <v>1409</v>
      </c>
      <c r="D1463" s="99" t="s">
        <v>29</v>
      </c>
      <c r="E1463" s="99" t="s">
        <v>2113</v>
      </c>
      <c r="F1463" s="113">
        <v>0</v>
      </c>
      <c r="G1463" s="90" t="s">
        <v>2105</v>
      </c>
      <c r="H1463" s="113">
        <v>0</v>
      </c>
      <c r="I1463" s="89" t="s">
        <v>2105</v>
      </c>
      <c r="J1463" s="113">
        <v>0</v>
      </c>
      <c r="K1463" s="87" t="s">
        <v>2105</v>
      </c>
      <c r="L1463" s="113">
        <v>0</v>
      </c>
      <c r="M1463" s="87" t="s">
        <v>2105</v>
      </c>
      <c r="N1463" s="32">
        <v>818</v>
      </c>
      <c r="O1463" s="34">
        <v>0</v>
      </c>
      <c r="P1463" s="34">
        <v>0</v>
      </c>
      <c r="Q1463" s="32">
        <v>6300</v>
      </c>
      <c r="R1463" s="99">
        <v>7.7</v>
      </c>
      <c r="S1463" s="32">
        <v>1805</v>
      </c>
      <c r="T1463" s="99" t="s">
        <v>3418</v>
      </c>
    </row>
    <row r="1464" spans="1:20" ht="15" customHeight="1">
      <c r="A1464" s="31">
        <v>1451</v>
      </c>
      <c r="B1464" s="99" t="s">
        <v>1466</v>
      </c>
      <c r="C1464" s="99" t="s">
        <v>1467</v>
      </c>
      <c r="D1464" s="99" t="s">
        <v>29</v>
      </c>
      <c r="E1464" s="99" t="s">
        <v>2113</v>
      </c>
      <c r="F1464" s="113">
        <v>56415461623</v>
      </c>
      <c r="G1464" s="90">
        <v>0.04</v>
      </c>
      <c r="H1464" s="113">
        <v>-13054828816</v>
      </c>
      <c r="I1464" s="90">
        <v>-0.72</v>
      </c>
      <c r="J1464" s="113">
        <v>226905336636</v>
      </c>
      <c r="K1464" s="89">
        <v>0.1</v>
      </c>
      <c r="L1464" s="113">
        <v>-91826375713</v>
      </c>
      <c r="M1464" s="89">
        <v>-0.35</v>
      </c>
      <c r="N1464" s="32" t="e">
        <v>#DIV/0!</v>
      </c>
      <c r="O1464" s="34">
        <v>-0.043</v>
      </c>
      <c r="P1464" s="34">
        <v>-0.073</v>
      </c>
      <c r="Q1464" s="32">
        <v>0</v>
      </c>
      <c r="R1464" s="99">
        <v>0</v>
      </c>
      <c r="S1464" s="32">
        <v>0</v>
      </c>
      <c r="T1464" s="99" t="s">
        <v>3418</v>
      </c>
    </row>
    <row r="1465" spans="1:20" ht="15" customHeight="1">
      <c r="A1465" s="31">
        <v>1452</v>
      </c>
      <c r="B1465" s="99" t="s">
        <v>3361</v>
      </c>
      <c r="C1465" s="99" t="s">
        <v>3362</v>
      </c>
      <c r="D1465" s="99" t="s">
        <v>29</v>
      </c>
      <c r="E1465" s="99" t="s">
        <v>2127</v>
      </c>
      <c r="F1465" s="113">
        <v>1394129287639</v>
      </c>
      <c r="G1465" s="89">
        <v>-0.06</v>
      </c>
      <c r="H1465" s="113">
        <v>179216919303</v>
      </c>
      <c r="I1465" s="88">
        <v>-0.24</v>
      </c>
      <c r="J1465" s="113">
        <v>5952387627777</v>
      </c>
      <c r="K1465" s="89">
        <v>0.04</v>
      </c>
      <c r="L1465" s="113">
        <v>945193770592</v>
      </c>
      <c r="M1465" s="83">
        <v>0.02</v>
      </c>
      <c r="N1465" s="32">
        <v>9250</v>
      </c>
      <c r="O1465" s="34">
        <v>0.045</v>
      </c>
      <c r="P1465" s="34">
        <v>0.234</v>
      </c>
      <c r="Q1465" s="32">
        <v>92500</v>
      </c>
      <c r="R1465" s="99">
        <v>10</v>
      </c>
      <c r="S1465" s="32">
        <v>50446</v>
      </c>
      <c r="T1465" s="99" t="s">
        <v>2061</v>
      </c>
    </row>
    <row r="1466" spans="1:20" ht="15" customHeight="1">
      <c r="A1466" s="31">
        <v>1453</v>
      </c>
      <c r="B1466" s="99" t="s">
        <v>2726</v>
      </c>
      <c r="C1466" s="99" t="s">
        <v>2727</v>
      </c>
      <c r="D1466" s="99" t="s">
        <v>29</v>
      </c>
      <c r="E1466" s="99" t="s">
        <v>2137</v>
      </c>
      <c r="F1466" s="113">
        <v>0</v>
      </c>
      <c r="G1466" s="90" t="s">
        <v>2105</v>
      </c>
      <c r="H1466" s="113">
        <v>0</v>
      </c>
      <c r="I1466" s="90" t="s">
        <v>2105</v>
      </c>
      <c r="J1466" s="113">
        <v>0</v>
      </c>
      <c r="K1466" s="89" t="s">
        <v>2105</v>
      </c>
      <c r="L1466" s="113">
        <v>0</v>
      </c>
      <c r="M1466" s="88" t="s">
        <v>2105</v>
      </c>
      <c r="N1466" s="32">
        <v>4023</v>
      </c>
      <c r="O1466" s="34">
        <v>0</v>
      </c>
      <c r="P1466" s="34">
        <v>0</v>
      </c>
      <c r="Q1466" s="32">
        <v>35000</v>
      </c>
      <c r="R1466" s="99">
        <v>8.7</v>
      </c>
      <c r="S1466" s="32">
        <v>571</v>
      </c>
      <c r="T1466" s="99" t="s">
        <v>3418</v>
      </c>
    </row>
    <row r="1467" spans="1:20" ht="15" customHeight="1">
      <c r="A1467" s="31">
        <v>1454</v>
      </c>
      <c r="B1467" s="99" t="s">
        <v>1470</v>
      </c>
      <c r="C1467" s="99" t="s">
        <v>1471</v>
      </c>
      <c r="D1467" s="99" t="s">
        <v>29</v>
      </c>
      <c r="E1467" s="99" t="s">
        <v>2113</v>
      </c>
      <c r="F1467" s="113">
        <v>0</v>
      </c>
      <c r="G1467" s="83" t="s">
        <v>2105</v>
      </c>
      <c r="H1467" s="113">
        <v>0</v>
      </c>
      <c r="I1467" s="90" t="s">
        <v>2105</v>
      </c>
      <c r="J1467" s="113">
        <v>5494456323</v>
      </c>
      <c r="K1467" s="90">
        <v>-0.88</v>
      </c>
      <c r="L1467" s="113">
        <v>-5041655880</v>
      </c>
      <c r="M1467" s="90">
        <v>-3.48</v>
      </c>
      <c r="N1467" s="32">
        <v>-803</v>
      </c>
      <c r="O1467" s="34">
        <v>0</v>
      </c>
      <c r="P1467" s="34">
        <v>0</v>
      </c>
      <c r="Q1467" s="32">
        <v>9800</v>
      </c>
      <c r="R1467" s="99">
        <v>-12.2</v>
      </c>
      <c r="S1467" s="32">
        <v>1515</v>
      </c>
      <c r="T1467" s="99" t="s">
        <v>3418</v>
      </c>
    </row>
    <row r="1468" spans="1:20" ht="15" customHeight="1">
      <c r="A1468" s="31">
        <v>1455</v>
      </c>
      <c r="B1468" s="99" t="s">
        <v>3088</v>
      </c>
      <c r="C1468" s="99" t="s">
        <v>3089</v>
      </c>
      <c r="D1468" s="99" t="s">
        <v>29</v>
      </c>
      <c r="E1468" s="99" t="s">
        <v>2113</v>
      </c>
      <c r="F1468" s="113">
        <v>1044992479804</v>
      </c>
      <c r="G1468" s="90">
        <v>0.18</v>
      </c>
      <c r="H1468" s="113">
        <v>74716836174</v>
      </c>
      <c r="I1468" s="87">
        <v>0.28</v>
      </c>
      <c r="J1468" s="113">
        <v>5680267107283</v>
      </c>
      <c r="K1468" s="83">
        <v>0.04</v>
      </c>
      <c r="L1468" s="113">
        <v>1658890871029</v>
      </c>
      <c r="M1468" s="87">
        <v>1.99</v>
      </c>
      <c r="N1468" s="32">
        <v>3163</v>
      </c>
      <c r="O1468" s="34">
        <v>0.058</v>
      </c>
      <c r="P1468" s="34">
        <v>0.161</v>
      </c>
      <c r="Q1468" s="32">
        <v>15500</v>
      </c>
      <c r="R1468" s="99">
        <v>4.9</v>
      </c>
      <c r="S1468" s="32">
        <v>5611</v>
      </c>
      <c r="T1468" s="99" t="s">
        <v>3418</v>
      </c>
    </row>
    <row r="1469" spans="1:20" ht="15" customHeight="1">
      <c r="A1469" s="31">
        <v>1456</v>
      </c>
      <c r="B1469" s="99" t="s">
        <v>1476</v>
      </c>
      <c r="C1469" s="99" t="s">
        <v>1477</v>
      </c>
      <c r="D1469" s="99" t="s">
        <v>29</v>
      </c>
      <c r="E1469" s="99" t="s">
        <v>2113</v>
      </c>
      <c r="F1469" s="113">
        <v>0</v>
      </c>
      <c r="G1469" s="90" t="s">
        <v>2105</v>
      </c>
      <c r="H1469" s="113">
        <v>0</v>
      </c>
      <c r="I1469" s="90" t="s">
        <v>2105</v>
      </c>
      <c r="J1469" s="113">
        <v>0</v>
      </c>
      <c r="K1469" s="90" t="s">
        <v>2105</v>
      </c>
      <c r="L1469" s="113">
        <v>0</v>
      </c>
      <c r="M1469" s="90" t="s">
        <v>2105</v>
      </c>
      <c r="N1469" s="32">
        <v>-607</v>
      </c>
      <c r="O1469" s="34">
        <v>0</v>
      </c>
      <c r="P1469" s="34">
        <v>0</v>
      </c>
      <c r="Q1469" s="32">
        <v>3400</v>
      </c>
      <c r="R1469" s="99">
        <v>-5.6</v>
      </c>
      <c r="S1469" s="32">
        <v>406</v>
      </c>
      <c r="T1469" s="99" t="s">
        <v>3418</v>
      </c>
    </row>
    <row r="1470" spans="1:20" ht="15" customHeight="1">
      <c r="A1470" s="31">
        <v>1457</v>
      </c>
      <c r="B1470" s="99" t="s">
        <v>2984</v>
      </c>
      <c r="C1470" s="99" t="s">
        <v>2985</v>
      </c>
      <c r="D1470" s="99" t="s">
        <v>29</v>
      </c>
      <c r="E1470" s="99" t="s">
        <v>2983</v>
      </c>
      <c r="F1470" s="113">
        <v>582599768379</v>
      </c>
      <c r="G1470" s="90">
        <v>0.3</v>
      </c>
      <c r="H1470" s="113">
        <v>31687843213</v>
      </c>
      <c r="I1470" s="89">
        <v>0.45</v>
      </c>
      <c r="J1470" s="113">
        <v>1945464138400</v>
      </c>
      <c r="K1470" s="89">
        <v>0.06</v>
      </c>
      <c r="L1470" s="113">
        <v>103750732492</v>
      </c>
      <c r="M1470" s="89">
        <v>0.49</v>
      </c>
      <c r="N1470" s="32">
        <v>3175</v>
      </c>
      <c r="O1470" s="34">
        <v>0.142</v>
      </c>
      <c r="P1470" s="34">
        <v>0.253</v>
      </c>
      <c r="Q1470" s="32">
        <v>25400</v>
      </c>
      <c r="R1470" s="99">
        <v>8</v>
      </c>
      <c r="S1470" s="32">
        <v>3300</v>
      </c>
      <c r="T1470" s="99" t="s">
        <v>3418</v>
      </c>
    </row>
    <row r="1471" spans="1:20" ht="15" customHeight="1">
      <c r="A1471" s="31">
        <v>1458</v>
      </c>
      <c r="B1471" s="99" t="s">
        <v>3258</v>
      </c>
      <c r="C1471" s="99" t="s">
        <v>3259</v>
      </c>
      <c r="D1471" s="99" t="s">
        <v>29</v>
      </c>
      <c r="E1471" s="99" t="s">
        <v>2983</v>
      </c>
      <c r="F1471" s="113">
        <v>0</v>
      </c>
      <c r="G1471" s="90" t="s">
        <v>2105</v>
      </c>
      <c r="H1471" s="113">
        <v>0</v>
      </c>
      <c r="I1471" s="90" t="s">
        <v>2105</v>
      </c>
      <c r="J1471" s="113">
        <v>0</v>
      </c>
      <c r="K1471" s="89" t="s">
        <v>2105</v>
      </c>
      <c r="L1471" s="113">
        <v>0</v>
      </c>
      <c r="M1471" s="88" t="s">
        <v>2105</v>
      </c>
      <c r="N1471" s="32">
        <v>454</v>
      </c>
      <c r="O1471" s="34">
        <v>0</v>
      </c>
      <c r="P1471" s="34">
        <v>0</v>
      </c>
      <c r="Q1471" s="32">
        <v>13900</v>
      </c>
      <c r="R1471" s="99">
        <v>30.6</v>
      </c>
      <c r="S1471" s="32">
        <v>263</v>
      </c>
      <c r="T1471" s="99" t="s">
        <v>3418</v>
      </c>
    </row>
    <row r="1472" spans="1:20" ht="15" customHeight="1">
      <c r="A1472" s="31">
        <v>1459</v>
      </c>
      <c r="B1472" s="99" t="s">
        <v>2981</v>
      </c>
      <c r="C1472" s="99" t="s">
        <v>2982</v>
      </c>
      <c r="D1472" s="99" t="s">
        <v>29</v>
      </c>
      <c r="E1472" s="99" t="s">
        <v>2983</v>
      </c>
      <c r="F1472" s="113">
        <v>620385776254</v>
      </c>
      <c r="G1472" s="90">
        <v>0.13</v>
      </c>
      <c r="H1472" s="113">
        <v>29995399523</v>
      </c>
      <c r="I1472" s="89">
        <v>0.15</v>
      </c>
      <c r="J1472" s="113">
        <v>2188385561298</v>
      </c>
      <c r="K1472" s="89">
        <v>0.25</v>
      </c>
      <c r="L1472" s="113">
        <v>106955749007</v>
      </c>
      <c r="M1472" s="89">
        <v>0.35</v>
      </c>
      <c r="N1472" s="32">
        <v>4667</v>
      </c>
      <c r="O1472" s="34">
        <v>0.155</v>
      </c>
      <c r="P1472" s="34">
        <v>0.291</v>
      </c>
      <c r="Q1472" s="32">
        <v>29400</v>
      </c>
      <c r="R1472" s="99">
        <v>6.3</v>
      </c>
      <c r="S1472" s="32">
        <v>9785</v>
      </c>
      <c r="T1472" s="99" t="s">
        <v>3418</v>
      </c>
    </row>
    <row r="1473" spans="1:20" ht="15" customHeight="1">
      <c r="A1473" s="31">
        <v>1460</v>
      </c>
      <c r="B1473" s="99" t="s">
        <v>1492</v>
      </c>
      <c r="C1473" s="99" t="s">
        <v>1493</v>
      </c>
      <c r="D1473" s="99" t="s">
        <v>29</v>
      </c>
      <c r="E1473" s="99" t="s">
        <v>2103</v>
      </c>
      <c r="F1473" s="113">
        <v>0</v>
      </c>
      <c r="G1473" s="90" t="s">
        <v>2105</v>
      </c>
      <c r="H1473" s="113">
        <v>0</v>
      </c>
      <c r="I1473" s="90" t="s">
        <v>2105</v>
      </c>
      <c r="J1473" s="113">
        <v>0</v>
      </c>
      <c r="K1473" s="89" t="s">
        <v>2105</v>
      </c>
      <c r="L1473" s="113">
        <v>0</v>
      </c>
      <c r="M1473" s="89" t="s">
        <v>2105</v>
      </c>
      <c r="N1473" s="32">
        <v>2111</v>
      </c>
      <c r="O1473" s="34">
        <v>0</v>
      </c>
      <c r="P1473" s="34">
        <v>0</v>
      </c>
      <c r="Q1473" s="32">
        <v>15200</v>
      </c>
      <c r="R1473" s="99">
        <v>7.2</v>
      </c>
      <c r="S1473" s="32">
        <v>53113</v>
      </c>
      <c r="T1473" s="99" t="s">
        <v>3418</v>
      </c>
    </row>
    <row r="1474" spans="1:20" ht="15" customHeight="1">
      <c r="A1474" s="31">
        <v>1461</v>
      </c>
      <c r="B1474" s="99" t="s">
        <v>2992</v>
      </c>
      <c r="C1474" s="99" t="s">
        <v>2993</v>
      </c>
      <c r="D1474" s="99" t="s">
        <v>29</v>
      </c>
      <c r="E1474" s="99" t="s">
        <v>2113</v>
      </c>
      <c r="F1474" s="113">
        <v>1062881190537</v>
      </c>
      <c r="G1474" s="90">
        <v>-0.08</v>
      </c>
      <c r="H1474" s="113">
        <v>249282985591</v>
      </c>
      <c r="I1474" s="88">
        <v>0.01</v>
      </c>
      <c r="J1474" s="113">
        <v>5198395955061</v>
      </c>
      <c r="K1474" s="83">
        <v>0.01</v>
      </c>
      <c r="L1474" s="113">
        <v>1048771251542</v>
      </c>
      <c r="M1474" s="89">
        <v>-0.27</v>
      </c>
      <c r="N1474" s="32">
        <v>1564</v>
      </c>
      <c r="O1474" s="34">
        <v>0.026</v>
      </c>
      <c r="P1474" s="34">
        <v>0.062</v>
      </c>
      <c r="Q1474" s="32">
        <v>25800</v>
      </c>
      <c r="R1474" s="99">
        <v>16.5</v>
      </c>
      <c r="S1474" s="32">
        <v>6885</v>
      </c>
      <c r="T1474" s="99" t="s">
        <v>3418</v>
      </c>
    </row>
    <row r="1475" spans="1:20" ht="15" customHeight="1">
      <c r="A1475" s="31">
        <v>1462</v>
      </c>
      <c r="B1475" s="99" t="s">
        <v>2730</v>
      </c>
      <c r="C1475" s="99" t="s">
        <v>2731</v>
      </c>
      <c r="D1475" s="99" t="s">
        <v>29</v>
      </c>
      <c r="E1475" s="99" t="s">
        <v>2123</v>
      </c>
      <c r="F1475" s="32">
        <v>16920460205</v>
      </c>
      <c r="G1475" s="90">
        <v>-0.56</v>
      </c>
      <c r="H1475" s="32">
        <v>-11643392741</v>
      </c>
      <c r="I1475" s="83">
        <v>-2.69</v>
      </c>
      <c r="J1475" s="32">
        <v>174596394788</v>
      </c>
      <c r="K1475" s="83">
        <v>-0.12</v>
      </c>
      <c r="L1475" s="32">
        <v>33414133787</v>
      </c>
      <c r="M1475" s="88">
        <v>-0.35</v>
      </c>
      <c r="N1475" s="32">
        <v>1940</v>
      </c>
      <c r="O1475" s="34">
        <v>0.047</v>
      </c>
      <c r="P1475" s="34">
        <v>10.495</v>
      </c>
      <c r="Q1475" s="32">
        <v>16300</v>
      </c>
      <c r="R1475" s="99">
        <v>8.4</v>
      </c>
      <c r="S1475" s="32">
        <v>2185</v>
      </c>
      <c r="T1475" s="99" t="s">
        <v>3418</v>
      </c>
    </row>
    <row r="1476" spans="1:20" ht="15" customHeight="1">
      <c r="A1476" s="31">
        <v>1463</v>
      </c>
      <c r="B1476" s="99" t="s">
        <v>2728</v>
      </c>
      <c r="C1476" s="99" t="s">
        <v>2729</v>
      </c>
      <c r="D1476" s="99" t="s">
        <v>29</v>
      </c>
      <c r="E1476" s="99" t="s">
        <v>2128</v>
      </c>
      <c r="F1476" s="32">
        <v>0</v>
      </c>
      <c r="G1476" s="90" t="s">
        <v>2105</v>
      </c>
      <c r="H1476" s="32">
        <v>0</v>
      </c>
      <c r="I1476" s="33" t="s">
        <v>2105</v>
      </c>
      <c r="J1476" s="32">
        <v>0</v>
      </c>
      <c r="K1476" s="89" t="s">
        <v>2105</v>
      </c>
      <c r="L1476" s="32">
        <v>0</v>
      </c>
      <c r="M1476" s="89" t="s">
        <v>2105</v>
      </c>
      <c r="N1476" s="32">
        <v>862</v>
      </c>
      <c r="O1476" s="34">
        <v>0</v>
      </c>
      <c r="P1476" s="34">
        <v>0</v>
      </c>
      <c r="Q1476" s="32">
        <v>18700</v>
      </c>
      <c r="R1476" s="99">
        <v>21.7</v>
      </c>
      <c r="S1476" s="32">
        <v>21</v>
      </c>
      <c r="T1476" s="99" t="s">
        <v>3418</v>
      </c>
    </row>
    <row r="1477" spans="1:20" ht="15" customHeight="1">
      <c r="A1477" s="31">
        <v>1464</v>
      </c>
      <c r="B1477" s="99" t="s">
        <v>1498</v>
      </c>
      <c r="C1477" s="99" t="s">
        <v>1499</v>
      </c>
      <c r="D1477" s="99" t="s">
        <v>29</v>
      </c>
      <c r="E1477" s="99" t="s">
        <v>2103</v>
      </c>
      <c r="F1477" s="32">
        <v>150306887573</v>
      </c>
      <c r="G1477" s="90">
        <v>-0.29</v>
      </c>
      <c r="H1477" s="32">
        <v>235604379</v>
      </c>
      <c r="I1477" s="83">
        <v>-0.91</v>
      </c>
      <c r="J1477" s="32">
        <v>841066575062</v>
      </c>
      <c r="K1477" s="83">
        <v>-0.05</v>
      </c>
      <c r="L1477" s="32">
        <v>5233853379</v>
      </c>
      <c r="M1477" s="83">
        <v>1.37</v>
      </c>
      <c r="N1477" s="32">
        <v>436</v>
      </c>
      <c r="O1477" s="34">
        <v>0.011</v>
      </c>
      <c r="P1477" s="34">
        <v>0.043</v>
      </c>
      <c r="Q1477" s="32">
        <v>11500</v>
      </c>
      <c r="R1477" s="99">
        <v>26.4</v>
      </c>
      <c r="S1477" s="32">
        <v>0</v>
      </c>
      <c r="T1477" s="99" t="s">
        <v>3418</v>
      </c>
    </row>
    <row r="1478" spans="1:20" ht="15" customHeight="1">
      <c r="A1478" s="31">
        <v>1465</v>
      </c>
      <c r="B1478" s="99" t="s">
        <v>1500</v>
      </c>
      <c r="C1478" s="99" t="s">
        <v>1501</v>
      </c>
      <c r="D1478" s="99" t="s">
        <v>29</v>
      </c>
      <c r="E1478" s="99" t="s">
        <v>2103</v>
      </c>
      <c r="F1478" s="32">
        <v>0</v>
      </c>
      <c r="G1478" s="89" t="s">
        <v>2105</v>
      </c>
      <c r="H1478" s="32">
        <v>0</v>
      </c>
      <c r="I1478" s="88" t="s">
        <v>2105</v>
      </c>
      <c r="J1478" s="32">
        <v>0</v>
      </c>
      <c r="K1478" s="88" t="s">
        <v>2105</v>
      </c>
      <c r="L1478" s="32">
        <v>0</v>
      </c>
      <c r="M1478" s="89" t="s">
        <v>2105</v>
      </c>
      <c r="N1478" s="32">
        <v>-489</v>
      </c>
      <c r="O1478" s="34">
        <v>0</v>
      </c>
      <c r="P1478" s="34">
        <v>0</v>
      </c>
      <c r="Q1478" s="32">
        <v>13500</v>
      </c>
      <c r="R1478" s="99">
        <v>-27.6</v>
      </c>
      <c r="S1478" s="32">
        <v>0</v>
      </c>
      <c r="T1478" s="99" t="s">
        <v>3418</v>
      </c>
    </row>
    <row r="1479" spans="1:20" ht="15" customHeight="1">
      <c r="A1479" s="31">
        <v>1466</v>
      </c>
      <c r="B1479" s="99" t="s">
        <v>2716</v>
      </c>
      <c r="C1479" s="99" t="s">
        <v>2717</v>
      </c>
      <c r="D1479" s="99" t="s">
        <v>29</v>
      </c>
      <c r="E1479" s="99" t="s">
        <v>2103</v>
      </c>
      <c r="F1479" s="32">
        <v>0</v>
      </c>
      <c r="G1479" s="90" t="s">
        <v>2105</v>
      </c>
      <c r="H1479" s="32">
        <v>0</v>
      </c>
      <c r="I1479" s="33" t="s">
        <v>2105</v>
      </c>
      <c r="J1479" s="32">
        <v>0</v>
      </c>
      <c r="K1479" s="33" t="s">
        <v>2105</v>
      </c>
      <c r="L1479" s="32">
        <v>0</v>
      </c>
      <c r="M1479" s="33" t="s">
        <v>2105</v>
      </c>
      <c r="N1479" s="32">
        <v>1000</v>
      </c>
      <c r="O1479" s="34">
        <v>0</v>
      </c>
      <c r="P1479" s="34">
        <v>0</v>
      </c>
      <c r="Q1479" s="32">
        <v>17000</v>
      </c>
      <c r="R1479" s="99">
        <v>17</v>
      </c>
      <c r="S1479" s="32">
        <v>5</v>
      </c>
      <c r="T1479" s="99" t="s">
        <v>3418</v>
      </c>
    </row>
    <row r="1480" spans="1:20" ht="15" customHeight="1">
      <c r="A1480" s="31">
        <v>1467</v>
      </c>
      <c r="B1480" s="99" t="s">
        <v>1510</v>
      </c>
      <c r="C1480" s="99" t="s">
        <v>1511</v>
      </c>
      <c r="D1480" s="99" t="s">
        <v>29</v>
      </c>
      <c r="E1480" s="99" t="s">
        <v>3491</v>
      </c>
      <c r="F1480" s="32">
        <v>346363637</v>
      </c>
      <c r="G1480" s="90">
        <v>0.1</v>
      </c>
      <c r="H1480" s="32">
        <v>-185794270</v>
      </c>
      <c r="I1480" s="33">
        <v>-1.8</v>
      </c>
      <c r="J1480" s="32">
        <v>1343636362</v>
      </c>
      <c r="K1480" s="33">
        <v>0.54</v>
      </c>
      <c r="L1480" s="32">
        <v>-26068441477</v>
      </c>
      <c r="M1480" s="33">
        <v>-20.23</v>
      </c>
      <c r="N1480" s="32">
        <v>-243</v>
      </c>
      <c r="O1480" s="34">
        <v>-0.035</v>
      </c>
      <c r="P1480" s="34">
        <v>-0.036</v>
      </c>
      <c r="Q1480" s="32">
        <v>9200</v>
      </c>
      <c r="R1480" s="99">
        <v>-37.9</v>
      </c>
      <c r="S1480" s="32">
        <v>16</v>
      </c>
      <c r="T1480" s="99" t="s">
        <v>3418</v>
      </c>
    </row>
    <row r="1481" spans="1:20" ht="15" customHeight="1">
      <c r="A1481" s="31">
        <v>1468</v>
      </c>
      <c r="B1481" s="99" t="s">
        <v>1514</v>
      </c>
      <c r="C1481" s="99" t="s">
        <v>1515</v>
      </c>
      <c r="D1481" s="99" t="s">
        <v>29</v>
      </c>
      <c r="E1481" s="99" t="s">
        <v>2133</v>
      </c>
      <c r="F1481" s="32">
        <v>0</v>
      </c>
      <c r="G1481" s="88" t="s">
        <v>2105</v>
      </c>
      <c r="H1481" s="32">
        <v>0</v>
      </c>
      <c r="I1481" s="89" t="s">
        <v>2105</v>
      </c>
      <c r="J1481" s="32">
        <v>0</v>
      </c>
      <c r="K1481" s="89" t="s">
        <v>2105</v>
      </c>
      <c r="L1481" s="32">
        <v>0</v>
      </c>
      <c r="M1481" s="89" t="s">
        <v>2105</v>
      </c>
      <c r="N1481" s="32">
        <v>5</v>
      </c>
      <c r="O1481" s="34">
        <v>0</v>
      </c>
      <c r="P1481" s="34">
        <v>0</v>
      </c>
      <c r="Q1481" s="32">
        <v>1900</v>
      </c>
      <c r="R1481" s="99">
        <v>361</v>
      </c>
      <c r="S1481" s="32">
        <v>12275</v>
      </c>
      <c r="T1481" s="99" t="s">
        <v>3418</v>
      </c>
    </row>
    <row r="1482" spans="1:20" ht="15" customHeight="1">
      <c r="A1482" s="31">
        <v>1469</v>
      </c>
      <c r="B1482" s="99" t="s">
        <v>2722</v>
      </c>
      <c r="C1482" s="99" t="s">
        <v>2723</v>
      </c>
      <c r="D1482" s="99" t="s">
        <v>29</v>
      </c>
      <c r="E1482" s="99" t="s">
        <v>3500</v>
      </c>
      <c r="F1482" s="32">
        <v>491181938010</v>
      </c>
      <c r="G1482" s="90">
        <v>0.66</v>
      </c>
      <c r="H1482" s="32">
        <v>26430306781</v>
      </c>
      <c r="I1482" s="89">
        <v>47.74</v>
      </c>
      <c r="J1482" s="32">
        <v>1749029211736</v>
      </c>
      <c r="K1482" s="83">
        <v>0.94</v>
      </c>
      <c r="L1482" s="32">
        <v>27401628810</v>
      </c>
      <c r="M1482" s="89">
        <v>0.2</v>
      </c>
      <c r="N1482" s="32">
        <v>544</v>
      </c>
      <c r="O1482" s="34">
        <v>0.022</v>
      </c>
      <c r="P1482" s="34">
        <v>0.205</v>
      </c>
      <c r="Q1482" s="32">
        <v>4900</v>
      </c>
      <c r="R1482" s="99">
        <v>9</v>
      </c>
      <c r="S1482" s="32">
        <v>10813</v>
      </c>
      <c r="T1482" s="99" t="s">
        <v>3418</v>
      </c>
    </row>
    <row r="1483" spans="1:20" ht="15" customHeight="1">
      <c r="A1483" s="31">
        <v>1470</v>
      </c>
      <c r="B1483" s="99" t="s">
        <v>1524</v>
      </c>
      <c r="C1483" s="99" t="s">
        <v>3582</v>
      </c>
      <c r="D1483" s="99" t="s">
        <v>29</v>
      </c>
      <c r="E1483" s="99" t="s">
        <v>2734</v>
      </c>
      <c r="F1483" s="32">
        <v>0</v>
      </c>
      <c r="G1483" s="90" t="s">
        <v>2105</v>
      </c>
      <c r="H1483" s="32">
        <v>0</v>
      </c>
      <c r="I1483" s="33" t="s">
        <v>2105</v>
      </c>
      <c r="J1483" s="32">
        <v>0</v>
      </c>
      <c r="K1483" s="87" t="s">
        <v>2105</v>
      </c>
      <c r="L1483" s="32">
        <v>0</v>
      </c>
      <c r="M1483" s="87" t="s">
        <v>2105</v>
      </c>
      <c r="N1483" s="32">
        <v>-1073</v>
      </c>
      <c r="O1483" s="34">
        <v>0</v>
      </c>
      <c r="P1483" s="34">
        <v>0</v>
      </c>
      <c r="Q1483" s="32">
        <v>10300</v>
      </c>
      <c r="R1483" s="99">
        <v>-9.6</v>
      </c>
      <c r="S1483" s="32">
        <v>0</v>
      </c>
      <c r="T1483" s="99" t="s">
        <v>3418</v>
      </c>
    </row>
    <row r="1484" spans="1:20" ht="15" customHeight="1">
      <c r="A1484" s="31">
        <v>1471</v>
      </c>
      <c r="B1484" s="99" t="s">
        <v>1526</v>
      </c>
      <c r="C1484" s="99" t="s">
        <v>1527</v>
      </c>
      <c r="D1484" s="99" t="s">
        <v>29</v>
      </c>
      <c r="E1484" s="99" t="s">
        <v>2187</v>
      </c>
      <c r="F1484" s="32">
        <v>0</v>
      </c>
      <c r="G1484" s="90" t="s">
        <v>2105</v>
      </c>
      <c r="H1484" s="32">
        <v>0</v>
      </c>
      <c r="I1484" s="89" t="s">
        <v>2105</v>
      </c>
      <c r="J1484" s="32">
        <v>0</v>
      </c>
      <c r="K1484" s="89" t="s">
        <v>2105</v>
      </c>
      <c r="L1484" s="32">
        <v>0</v>
      </c>
      <c r="M1484" s="89" t="s">
        <v>2105</v>
      </c>
      <c r="N1484" s="32">
        <v>10889</v>
      </c>
      <c r="O1484" s="34">
        <v>0</v>
      </c>
      <c r="P1484" s="34">
        <v>0</v>
      </c>
      <c r="Q1484" s="32">
        <v>9800</v>
      </c>
      <c r="R1484" s="99">
        <v>0.9</v>
      </c>
      <c r="S1484" s="32">
        <v>14257</v>
      </c>
      <c r="T1484" s="99" t="s">
        <v>3418</v>
      </c>
    </row>
    <row r="1485" spans="1:20" ht="15" customHeight="1">
      <c r="A1485" s="31">
        <v>1472</v>
      </c>
      <c r="B1485" s="99" t="s">
        <v>3718</v>
      </c>
      <c r="C1485" s="99" t="s">
        <v>3719</v>
      </c>
      <c r="D1485" s="99" t="s">
        <v>29</v>
      </c>
      <c r="E1485" s="99" t="s">
        <v>2108</v>
      </c>
      <c r="F1485" s="32">
        <v>508433602577</v>
      </c>
      <c r="G1485" s="83">
        <v>4.79</v>
      </c>
      <c r="H1485" s="32">
        <v>270481154238</v>
      </c>
      <c r="I1485" s="87">
        <v>4.07</v>
      </c>
      <c r="J1485" s="32">
        <v>1320194247017</v>
      </c>
      <c r="K1485" s="87">
        <v>0.24</v>
      </c>
      <c r="L1485" s="32">
        <v>561529478803</v>
      </c>
      <c r="M1485" s="87">
        <v>0.61</v>
      </c>
      <c r="N1485" s="32">
        <v>1221</v>
      </c>
      <c r="O1485" s="34">
        <v>0.026</v>
      </c>
      <c r="P1485" s="34">
        <v>0.089</v>
      </c>
      <c r="Q1485" s="32">
        <v>66200</v>
      </c>
      <c r="R1485" s="99">
        <v>54.2</v>
      </c>
      <c r="S1485" s="32">
        <v>91169</v>
      </c>
      <c r="T1485" s="99" t="s">
        <v>2060</v>
      </c>
    </row>
    <row r="1486" spans="1:20" ht="15" customHeight="1">
      <c r="A1486" s="31">
        <v>1473</v>
      </c>
      <c r="B1486" s="99" t="s">
        <v>1532</v>
      </c>
      <c r="C1486" s="99" t="s">
        <v>1533</v>
      </c>
      <c r="D1486" s="99" t="s">
        <v>29</v>
      </c>
      <c r="E1486" s="99" t="s">
        <v>2103</v>
      </c>
      <c r="F1486" s="32">
        <v>0</v>
      </c>
      <c r="G1486" s="90" t="s">
        <v>2105</v>
      </c>
      <c r="H1486" s="32">
        <v>0</v>
      </c>
      <c r="I1486" s="33" t="s">
        <v>2105</v>
      </c>
      <c r="J1486" s="32">
        <v>7277993906</v>
      </c>
      <c r="K1486" s="89">
        <v>-0.51</v>
      </c>
      <c r="L1486" s="32">
        <v>122984417</v>
      </c>
      <c r="M1486" s="89">
        <v>0.58</v>
      </c>
      <c r="N1486" s="32">
        <v>2</v>
      </c>
      <c r="O1486" s="34">
        <v>0</v>
      </c>
      <c r="P1486" s="34">
        <v>0</v>
      </c>
      <c r="Q1486" s="32">
        <v>1600</v>
      </c>
      <c r="R1486" s="99">
        <v>886.6</v>
      </c>
      <c r="S1486" s="32">
        <v>27180</v>
      </c>
      <c r="T1486" s="99" t="s">
        <v>3418</v>
      </c>
    </row>
    <row r="1487" spans="1:20" ht="15" customHeight="1">
      <c r="A1487" s="31">
        <v>1474</v>
      </c>
      <c r="B1487" s="99" t="s">
        <v>3085</v>
      </c>
      <c r="C1487" s="99" t="s">
        <v>3530</v>
      </c>
      <c r="D1487" s="99" t="s">
        <v>29</v>
      </c>
      <c r="E1487" s="99" t="s">
        <v>3492</v>
      </c>
      <c r="F1487" s="32">
        <v>0</v>
      </c>
      <c r="G1487" s="90" t="s">
        <v>2105</v>
      </c>
      <c r="H1487" s="32">
        <v>0</v>
      </c>
      <c r="I1487" s="89" t="s">
        <v>2105</v>
      </c>
      <c r="J1487" s="32">
        <v>0</v>
      </c>
      <c r="K1487" s="88" t="s">
        <v>2105</v>
      </c>
      <c r="L1487" s="32">
        <v>0</v>
      </c>
      <c r="M1487" s="89" t="s">
        <v>2105</v>
      </c>
      <c r="N1487" s="32" t="e">
        <v>#DIV/0!</v>
      </c>
      <c r="O1487" s="34">
        <v>0</v>
      </c>
      <c r="P1487" s="34">
        <v>0</v>
      </c>
      <c r="Q1487" s="32">
        <v>0</v>
      </c>
      <c r="R1487" s="99">
        <v>0</v>
      </c>
      <c r="S1487" s="32">
        <v>0</v>
      </c>
      <c r="T1487" s="99" t="s">
        <v>3418</v>
      </c>
    </row>
    <row r="1488" spans="1:20" ht="15" customHeight="1">
      <c r="A1488" s="31">
        <v>1475</v>
      </c>
      <c r="B1488" s="99" t="s">
        <v>3480</v>
      </c>
      <c r="C1488" s="99" t="s">
        <v>3481</v>
      </c>
      <c r="D1488" s="99" t="s">
        <v>29</v>
      </c>
      <c r="E1488" s="99" t="s">
        <v>3492</v>
      </c>
      <c r="F1488" s="32">
        <v>82563883815</v>
      </c>
      <c r="G1488" s="90">
        <v>-0.19</v>
      </c>
      <c r="H1488" s="32">
        <v>4885908240</v>
      </c>
      <c r="I1488" s="33">
        <v>-0.45</v>
      </c>
      <c r="J1488" s="32">
        <v>383665102257</v>
      </c>
      <c r="K1488" s="83">
        <v>0.28</v>
      </c>
      <c r="L1488" s="32">
        <v>13782847399</v>
      </c>
      <c r="M1488" s="89">
        <v>-0.14</v>
      </c>
      <c r="N1488" s="32" t="e">
        <v>#DIV/0!</v>
      </c>
      <c r="O1488" s="34">
        <v>0.037</v>
      </c>
      <c r="P1488" s="34">
        <v>0.048</v>
      </c>
      <c r="Q1488" s="32">
        <v>0</v>
      </c>
      <c r="R1488" s="99">
        <v>0</v>
      </c>
      <c r="S1488" s="32">
        <v>0</v>
      </c>
      <c r="T1488" s="99" t="s">
        <v>3418</v>
      </c>
    </row>
    <row r="1489" spans="1:20" ht="15" customHeight="1">
      <c r="A1489" s="31">
        <v>1476</v>
      </c>
      <c r="B1489" s="99" t="s">
        <v>3531</v>
      </c>
      <c r="C1489" s="99" t="s">
        <v>3532</v>
      </c>
      <c r="D1489" s="99" t="s">
        <v>29</v>
      </c>
      <c r="E1489" s="99" t="s">
        <v>2185</v>
      </c>
      <c r="F1489" s="32">
        <v>5563747195</v>
      </c>
      <c r="G1489" s="90">
        <v>-0.09</v>
      </c>
      <c r="H1489" s="32">
        <v>51244237</v>
      </c>
      <c r="I1489" s="33">
        <v>0.32</v>
      </c>
      <c r="J1489" s="32">
        <v>29605049476</v>
      </c>
      <c r="K1489" s="33">
        <v>0.03</v>
      </c>
      <c r="L1489" s="32">
        <v>1178955297</v>
      </c>
      <c r="M1489" s="33">
        <v>-0.12</v>
      </c>
      <c r="N1489" s="32">
        <v>62</v>
      </c>
      <c r="O1489" s="34">
        <v>0.004</v>
      </c>
      <c r="P1489" s="34">
        <v>0.005</v>
      </c>
      <c r="Q1489" s="32">
        <v>5100</v>
      </c>
      <c r="R1489" s="99">
        <v>82.8</v>
      </c>
      <c r="S1489" s="32">
        <v>36201</v>
      </c>
      <c r="T1489" s="99" t="s">
        <v>2061</v>
      </c>
    </row>
    <row r="1490" spans="1:20" ht="15" customHeight="1">
      <c r="A1490" s="31">
        <v>1477</v>
      </c>
      <c r="B1490" s="99" t="s">
        <v>1542</v>
      </c>
      <c r="C1490" s="99" t="s">
        <v>1543</v>
      </c>
      <c r="D1490" s="99" t="s">
        <v>29</v>
      </c>
      <c r="E1490" s="99" t="s">
        <v>2108</v>
      </c>
      <c r="F1490" s="32">
        <v>0</v>
      </c>
      <c r="G1490" s="88" t="s">
        <v>2105</v>
      </c>
      <c r="H1490" s="32">
        <v>0</v>
      </c>
      <c r="I1490" s="89" t="s">
        <v>2105</v>
      </c>
      <c r="J1490" s="32">
        <v>0</v>
      </c>
      <c r="K1490" s="89" t="s">
        <v>2105</v>
      </c>
      <c r="L1490" s="32">
        <v>0</v>
      </c>
      <c r="M1490" s="89" t="s">
        <v>2105</v>
      </c>
      <c r="N1490" s="32">
        <v>-7500</v>
      </c>
      <c r="O1490" s="34">
        <v>0</v>
      </c>
      <c r="P1490" s="34">
        <v>0</v>
      </c>
      <c r="Q1490" s="32">
        <v>1500</v>
      </c>
      <c r="R1490" s="99">
        <v>-0.2</v>
      </c>
      <c r="S1490" s="32">
        <v>34</v>
      </c>
      <c r="T1490" s="99" t="s">
        <v>3418</v>
      </c>
    </row>
    <row r="1491" spans="1:20" ht="15" customHeight="1">
      <c r="A1491" s="31">
        <v>1478</v>
      </c>
      <c r="B1491" s="99" t="s">
        <v>1546</v>
      </c>
      <c r="C1491" s="99" t="s">
        <v>1547</v>
      </c>
      <c r="D1491" s="99" t="s">
        <v>29</v>
      </c>
      <c r="E1491" s="99" t="s">
        <v>2167</v>
      </c>
      <c r="F1491" s="32">
        <v>0</v>
      </c>
      <c r="G1491" s="89" t="s">
        <v>2105</v>
      </c>
      <c r="H1491" s="32">
        <v>0</v>
      </c>
      <c r="I1491" s="33" t="s">
        <v>2105</v>
      </c>
      <c r="J1491" s="32">
        <v>0</v>
      </c>
      <c r="K1491" s="33" t="s">
        <v>2105</v>
      </c>
      <c r="L1491" s="32">
        <v>0</v>
      </c>
      <c r="M1491" s="33" t="s">
        <v>2105</v>
      </c>
      <c r="N1491" s="32">
        <v>6852</v>
      </c>
      <c r="O1491" s="34">
        <v>0</v>
      </c>
      <c r="P1491" s="34">
        <v>0</v>
      </c>
      <c r="Q1491" s="32">
        <v>37000</v>
      </c>
      <c r="R1491" s="99">
        <v>5.4</v>
      </c>
      <c r="S1491" s="32">
        <v>0</v>
      </c>
      <c r="T1491" s="99" t="s">
        <v>3418</v>
      </c>
    </row>
    <row r="1492" spans="1:20" ht="15" customHeight="1">
      <c r="A1492" s="31">
        <v>1479</v>
      </c>
      <c r="B1492" s="99" t="s">
        <v>9</v>
      </c>
      <c r="C1492" s="99" t="s">
        <v>1548</v>
      </c>
      <c r="D1492" s="99" t="s">
        <v>29</v>
      </c>
      <c r="E1492" s="99" t="s">
        <v>3500</v>
      </c>
      <c r="F1492" s="32">
        <v>0</v>
      </c>
      <c r="G1492" s="90" t="s">
        <v>2105</v>
      </c>
      <c r="H1492" s="32">
        <v>0</v>
      </c>
      <c r="I1492" s="33" t="s">
        <v>2105</v>
      </c>
      <c r="J1492" s="32">
        <v>0</v>
      </c>
      <c r="K1492" s="33" t="s">
        <v>2105</v>
      </c>
      <c r="L1492" s="32">
        <v>0</v>
      </c>
      <c r="M1492" s="33" t="s">
        <v>2105</v>
      </c>
      <c r="N1492" s="32">
        <v>-46</v>
      </c>
      <c r="O1492" s="34">
        <v>0</v>
      </c>
      <c r="P1492" s="34">
        <v>0</v>
      </c>
      <c r="Q1492" s="32">
        <v>1700</v>
      </c>
      <c r="R1492" s="99">
        <v>-36.8</v>
      </c>
      <c r="S1492" s="32">
        <v>1205</v>
      </c>
      <c r="T1492" s="99" t="s">
        <v>3418</v>
      </c>
    </row>
    <row r="1493" spans="1:20" ht="15" customHeight="1">
      <c r="A1493" s="31">
        <v>1480</v>
      </c>
      <c r="B1493" s="99" t="s">
        <v>3199</v>
      </c>
      <c r="C1493" s="99" t="s">
        <v>3200</v>
      </c>
      <c r="D1493" s="99" t="s">
        <v>29</v>
      </c>
      <c r="E1493" s="99" t="s">
        <v>2131</v>
      </c>
      <c r="F1493" s="32">
        <v>50886215699</v>
      </c>
      <c r="G1493" s="90">
        <v>-0.01</v>
      </c>
      <c r="H1493" s="32">
        <v>13226664420</v>
      </c>
      <c r="I1493" s="33">
        <v>0.37</v>
      </c>
      <c r="J1493" s="32">
        <v>203115083350</v>
      </c>
      <c r="K1493" s="89">
        <v>0.03</v>
      </c>
      <c r="L1493" s="32">
        <v>39249844548</v>
      </c>
      <c r="M1493" s="89">
        <v>2.14</v>
      </c>
      <c r="N1493" s="32">
        <v>2462</v>
      </c>
      <c r="O1493" s="34">
        <v>0.176</v>
      </c>
      <c r="P1493" s="34">
        <v>0.208</v>
      </c>
      <c r="Q1493" s="32">
        <v>6400</v>
      </c>
      <c r="R1493" s="99">
        <v>2.6</v>
      </c>
      <c r="S1493" s="32">
        <v>0</v>
      </c>
      <c r="T1493" s="99" t="s">
        <v>3418</v>
      </c>
    </row>
    <row r="1494" spans="1:20" ht="15" customHeight="1">
      <c r="A1494" s="31">
        <v>1481</v>
      </c>
      <c r="B1494" s="99" t="s">
        <v>1557</v>
      </c>
      <c r="C1494" s="99" t="s">
        <v>1558</v>
      </c>
      <c r="D1494" s="99" t="s">
        <v>29</v>
      </c>
      <c r="E1494" s="99" t="s">
        <v>2199</v>
      </c>
      <c r="F1494" s="32">
        <v>55658150173</v>
      </c>
      <c r="G1494" s="83">
        <v>-0.23</v>
      </c>
      <c r="H1494" s="32">
        <v>82720992</v>
      </c>
      <c r="I1494" s="87">
        <v>-0.81</v>
      </c>
      <c r="J1494" s="32">
        <v>256814302733</v>
      </c>
      <c r="K1494" s="88">
        <v>-0.21</v>
      </c>
      <c r="L1494" s="32">
        <v>2815028501</v>
      </c>
      <c r="M1494" s="89">
        <v>-0.19</v>
      </c>
      <c r="N1494" s="32">
        <v>96</v>
      </c>
      <c r="O1494" s="34">
        <v>0.006</v>
      </c>
      <c r="P1494" s="34">
        <v>0.009</v>
      </c>
      <c r="Q1494" s="32">
        <v>5100</v>
      </c>
      <c r="R1494" s="99">
        <v>53.2</v>
      </c>
      <c r="S1494" s="32">
        <v>121</v>
      </c>
      <c r="T1494" s="99" t="s">
        <v>3418</v>
      </c>
    </row>
    <row r="1495" spans="1:20" ht="15" customHeight="1">
      <c r="A1495" s="31">
        <v>1482</v>
      </c>
      <c r="B1495" s="99" t="s">
        <v>3090</v>
      </c>
      <c r="C1495" s="99" t="s">
        <v>3091</v>
      </c>
      <c r="D1495" s="99" t="s">
        <v>29</v>
      </c>
      <c r="E1495" s="99" t="s">
        <v>2123</v>
      </c>
      <c r="F1495" s="32">
        <v>18311207670</v>
      </c>
      <c r="G1495" s="83">
        <v>-0.03</v>
      </c>
      <c r="H1495" s="32">
        <v>8996036020</v>
      </c>
      <c r="I1495" s="89">
        <v>-0.22</v>
      </c>
      <c r="J1495" s="32">
        <v>66849188649</v>
      </c>
      <c r="K1495" s="89">
        <v>0.18</v>
      </c>
      <c r="L1495" s="32">
        <v>30356027047</v>
      </c>
      <c r="M1495" s="89">
        <v>0.03</v>
      </c>
      <c r="N1495" s="32">
        <v>2069</v>
      </c>
      <c r="O1495" s="34">
        <v>0.096</v>
      </c>
      <c r="P1495" s="34">
        <v>0.192</v>
      </c>
      <c r="Q1495" s="32">
        <v>6000</v>
      </c>
      <c r="R1495" s="99">
        <v>2.9</v>
      </c>
      <c r="S1495" s="32">
        <v>0</v>
      </c>
      <c r="T1495" s="99" t="s">
        <v>3418</v>
      </c>
    </row>
    <row r="1496" spans="1:20" ht="15" customHeight="1">
      <c r="A1496" s="31">
        <v>1483</v>
      </c>
      <c r="B1496" s="99" t="s">
        <v>1565</v>
      </c>
      <c r="C1496" s="99" t="s">
        <v>1566</v>
      </c>
      <c r="D1496" s="99" t="s">
        <v>29</v>
      </c>
      <c r="E1496" s="99" t="s">
        <v>2160</v>
      </c>
      <c r="F1496" s="32">
        <v>162617693357</v>
      </c>
      <c r="G1496" s="90">
        <v>-0.12</v>
      </c>
      <c r="H1496" s="32">
        <v>37105241998</v>
      </c>
      <c r="I1496" s="33">
        <v>-0.24</v>
      </c>
      <c r="J1496" s="32">
        <v>910800413197</v>
      </c>
      <c r="K1496" s="33">
        <v>0.25</v>
      </c>
      <c r="L1496" s="32">
        <v>202814319804</v>
      </c>
      <c r="M1496" s="33">
        <v>0.09</v>
      </c>
      <c r="N1496" s="32">
        <v>3016</v>
      </c>
      <c r="O1496" s="34">
        <v>0.117</v>
      </c>
      <c r="P1496" s="34">
        <v>0.14</v>
      </c>
      <c r="Q1496" s="32">
        <v>19000</v>
      </c>
      <c r="R1496" s="99">
        <v>6.3</v>
      </c>
      <c r="S1496" s="32">
        <v>9501</v>
      </c>
      <c r="T1496" s="99" t="s">
        <v>3418</v>
      </c>
    </row>
    <row r="1497" spans="1:20" ht="15" customHeight="1">
      <c r="A1497" s="31">
        <v>1484</v>
      </c>
      <c r="B1497" s="99" t="s">
        <v>2735</v>
      </c>
      <c r="C1497" s="99" t="s">
        <v>2736</v>
      </c>
      <c r="D1497" s="99" t="s">
        <v>29</v>
      </c>
      <c r="E1497" s="99" t="s">
        <v>2353</v>
      </c>
      <c r="F1497" s="32">
        <v>96901965105</v>
      </c>
      <c r="G1497" s="88">
        <v>0.05</v>
      </c>
      <c r="H1497" s="32">
        <v>6657311766</v>
      </c>
      <c r="I1497" s="88">
        <v>-0.02</v>
      </c>
      <c r="J1497" s="32">
        <v>486060693251</v>
      </c>
      <c r="K1497" s="83">
        <v>0.26</v>
      </c>
      <c r="L1497" s="32">
        <v>27414512999</v>
      </c>
      <c r="M1497" s="83">
        <v>-0.12</v>
      </c>
      <c r="N1497" s="32">
        <v>929</v>
      </c>
      <c r="O1497" s="34">
        <v>0.042</v>
      </c>
      <c r="P1497" s="34">
        <v>0.075</v>
      </c>
      <c r="Q1497" s="32">
        <v>11800</v>
      </c>
      <c r="R1497" s="99">
        <v>12.7</v>
      </c>
      <c r="S1497" s="32">
        <v>1802</v>
      </c>
      <c r="T1497" s="99" t="s">
        <v>3418</v>
      </c>
    </row>
    <row r="1498" spans="1:20" ht="15" customHeight="1">
      <c r="A1498" s="31">
        <v>1485</v>
      </c>
      <c r="B1498" s="99" t="s">
        <v>3748</v>
      </c>
      <c r="C1498" s="99" t="s">
        <v>3749</v>
      </c>
      <c r="D1498" s="99" t="s">
        <v>29</v>
      </c>
      <c r="E1498" s="99" t="s">
        <v>2127</v>
      </c>
      <c r="F1498" s="32">
        <v>84863986167</v>
      </c>
      <c r="G1498" s="90">
        <v>-0.14</v>
      </c>
      <c r="H1498" s="32">
        <v>33497266524</v>
      </c>
      <c r="I1498" s="33">
        <v>0.32</v>
      </c>
      <c r="J1498" s="32">
        <v>351775757038</v>
      </c>
      <c r="K1498" s="89">
        <v>0.32</v>
      </c>
      <c r="L1498" s="32">
        <v>118734120058</v>
      </c>
      <c r="M1498" s="89">
        <v>0.82</v>
      </c>
      <c r="N1498" s="32">
        <v>2159</v>
      </c>
      <c r="O1498" s="34">
        <v>0.032</v>
      </c>
      <c r="P1498" s="34">
        <v>0.176</v>
      </c>
      <c r="Q1498" s="32">
        <v>28500</v>
      </c>
      <c r="R1498" s="99">
        <v>13.2</v>
      </c>
      <c r="S1498" s="32">
        <v>437</v>
      </c>
      <c r="T1498" s="99" t="s">
        <v>3418</v>
      </c>
    </row>
    <row r="1499" spans="1:20" ht="15" customHeight="1">
      <c r="A1499" s="31">
        <v>1486</v>
      </c>
      <c r="B1499" s="99" t="s">
        <v>3092</v>
      </c>
      <c r="C1499" s="99" t="s">
        <v>3093</v>
      </c>
      <c r="D1499" s="99" t="s">
        <v>29</v>
      </c>
      <c r="E1499" s="99" t="s">
        <v>2113</v>
      </c>
      <c r="F1499" s="32">
        <v>0</v>
      </c>
      <c r="G1499" s="90" t="s">
        <v>2105</v>
      </c>
      <c r="H1499" s="32">
        <v>0</v>
      </c>
      <c r="I1499" s="88" t="s">
        <v>2105</v>
      </c>
      <c r="J1499" s="32">
        <v>0</v>
      </c>
      <c r="K1499" s="83" t="s">
        <v>2105</v>
      </c>
      <c r="L1499" s="32">
        <v>0</v>
      </c>
      <c r="M1499" s="83" t="s">
        <v>2105</v>
      </c>
      <c r="N1499" s="32">
        <v>968</v>
      </c>
      <c r="O1499" s="34">
        <v>0</v>
      </c>
      <c r="P1499" s="34">
        <v>0</v>
      </c>
      <c r="Q1499" s="32">
        <v>6100</v>
      </c>
      <c r="R1499" s="99">
        <v>6.3</v>
      </c>
      <c r="S1499" s="32">
        <v>32</v>
      </c>
      <c r="T1499" s="99" t="s">
        <v>3418</v>
      </c>
    </row>
    <row r="1500" spans="1:20" ht="15" customHeight="1">
      <c r="A1500" s="31">
        <v>1487</v>
      </c>
      <c r="B1500" s="99" t="s">
        <v>3094</v>
      </c>
      <c r="C1500" s="99" t="s">
        <v>3095</v>
      </c>
      <c r="D1500" s="99" t="s">
        <v>29</v>
      </c>
      <c r="E1500" s="99" t="s">
        <v>2113</v>
      </c>
      <c r="F1500" s="32">
        <v>0</v>
      </c>
      <c r="G1500" s="83" t="s">
        <v>2105</v>
      </c>
      <c r="H1500" s="32">
        <v>0</v>
      </c>
      <c r="I1500" s="89" t="s">
        <v>2105</v>
      </c>
      <c r="J1500" s="32">
        <v>0</v>
      </c>
      <c r="K1500" s="89" t="s">
        <v>2105</v>
      </c>
      <c r="L1500" s="32">
        <v>0</v>
      </c>
      <c r="M1500" s="89" t="s">
        <v>2105</v>
      </c>
      <c r="N1500" s="32">
        <v>408</v>
      </c>
      <c r="O1500" s="34">
        <v>0</v>
      </c>
      <c r="P1500" s="34">
        <v>0</v>
      </c>
      <c r="Q1500" s="32">
        <v>13900</v>
      </c>
      <c r="R1500" s="99">
        <v>34.1</v>
      </c>
      <c r="S1500" s="32">
        <v>0</v>
      </c>
      <c r="T1500" s="99" t="s">
        <v>3418</v>
      </c>
    </row>
    <row r="1501" spans="1:20" ht="15" customHeight="1">
      <c r="A1501" s="31">
        <v>1488</v>
      </c>
      <c r="B1501" s="99" t="s">
        <v>3391</v>
      </c>
      <c r="C1501" s="99" t="s">
        <v>3392</v>
      </c>
      <c r="D1501" s="99" t="s">
        <v>29</v>
      </c>
      <c r="E1501" s="99" t="s">
        <v>2198</v>
      </c>
      <c r="F1501" s="32">
        <v>0</v>
      </c>
      <c r="G1501" s="89" t="s">
        <v>2105</v>
      </c>
      <c r="H1501" s="32">
        <v>0</v>
      </c>
      <c r="I1501" s="33" t="s">
        <v>2105</v>
      </c>
      <c r="J1501" s="32">
        <v>0</v>
      </c>
      <c r="K1501" s="87" t="s">
        <v>2105</v>
      </c>
      <c r="L1501" s="32">
        <v>0</v>
      </c>
      <c r="M1501" s="87" t="s">
        <v>2105</v>
      </c>
      <c r="N1501" s="32">
        <v>1030</v>
      </c>
      <c r="O1501" s="34">
        <v>0</v>
      </c>
      <c r="P1501" s="34">
        <v>0</v>
      </c>
      <c r="Q1501" s="32">
        <v>41000</v>
      </c>
      <c r="R1501" s="99">
        <v>39.8</v>
      </c>
      <c r="S1501" s="32">
        <v>53</v>
      </c>
      <c r="T1501" s="99" t="s">
        <v>3418</v>
      </c>
    </row>
    <row r="1502" spans="1:20" ht="15" customHeight="1">
      <c r="A1502" s="31">
        <v>1489</v>
      </c>
      <c r="B1502" s="99" t="s">
        <v>2737</v>
      </c>
      <c r="C1502" s="99" t="s">
        <v>2738</v>
      </c>
      <c r="D1502" s="99" t="s">
        <v>29</v>
      </c>
      <c r="E1502" s="99" t="s">
        <v>2131</v>
      </c>
      <c r="F1502" s="32">
        <v>0</v>
      </c>
      <c r="G1502" s="90" t="s">
        <v>2105</v>
      </c>
      <c r="H1502" s="32">
        <v>0</v>
      </c>
      <c r="I1502" s="89" t="s">
        <v>2105</v>
      </c>
      <c r="J1502" s="32">
        <v>0</v>
      </c>
      <c r="K1502" s="83" t="s">
        <v>2105</v>
      </c>
      <c r="L1502" s="32">
        <v>0</v>
      </c>
      <c r="M1502" s="89" t="s">
        <v>2105</v>
      </c>
      <c r="N1502" s="32">
        <v>1704</v>
      </c>
      <c r="O1502" s="34">
        <v>0</v>
      </c>
      <c r="P1502" s="34">
        <v>0</v>
      </c>
      <c r="Q1502" s="32">
        <v>12100</v>
      </c>
      <c r="R1502" s="99">
        <v>7.1</v>
      </c>
      <c r="S1502" s="32">
        <v>0</v>
      </c>
      <c r="T1502" s="99" t="s">
        <v>3418</v>
      </c>
    </row>
    <row r="1503" spans="1:20" ht="15" customHeight="1">
      <c r="A1503" s="31">
        <v>1490</v>
      </c>
      <c r="B1503" s="99" t="s">
        <v>2739</v>
      </c>
      <c r="C1503" s="99" t="s">
        <v>2740</v>
      </c>
      <c r="D1503" s="99" t="s">
        <v>29</v>
      </c>
      <c r="E1503" s="99" t="s">
        <v>2193</v>
      </c>
      <c r="F1503" s="32">
        <v>0</v>
      </c>
      <c r="G1503" s="90" t="s">
        <v>2105</v>
      </c>
      <c r="H1503" s="32">
        <v>0</v>
      </c>
      <c r="I1503" s="33" t="s">
        <v>2105</v>
      </c>
      <c r="J1503" s="32">
        <v>0</v>
      </c>
      <c r="K1503" s="33" t="s">
        <v>2105</v>
      </c>
      <c r="L1503" s="32">
        <v>0</v>
      </c>
      <c r="M1503" s="33" t="s">
        <v>2105</v>
      </c>
      <c r="N1503" s="32">
        <v>1825</v>
      </c>
      <c r="O1503" s="34">
        <v>0</v>
      </c>
      <c r="P1503" s="34">
        <v>0</v>
      </c>
      <c r="Q1503" s="32">
        <v>11500</v>
      </c>
      <c r="R1503" s="99">
        <v>6.3</v>
      </c>
      <c r="S1503" s="32">
        <v>0</v>
      </c>
      <c r="T1503" s="99" t="s">
        <v>3418</v>
      </c>
    </row>
    <row r="1504" spans="1:20" ht="15" customHeight="1">
      <c r="A1504" s="31">
        <v>1491</v>
      </c>
      <c r="B1504" s="99" t="s">
        <v>1577</v>
      </c>
      <c r="C1504" s="99" t="s">
        <v>1578</v>
      </c>
      <c r="D1504" s="99" t="s">
        <v>29</v>
      </c>
      <c r="E1504" s="99" t="s">
        <v>2152</v>
      </c>
      <c r="F1504" s="32">
        <v>313429989104</v>
      </c>
      <c r="G1504" s="90">
        <v>0.17</v>
      </c>
      <c r="H1504" s="32">
        <v>3313315021</v>
      </c>
      <c r="I1504" s="33">
        <v>-0.54</v>
      </c>
      <c r="J1504" s="32">
        <v>1722439752395</v>
      </c>
      <c r="K1504" s="33">
        <v>-0.18</v>
      </c>
      <c r="L1504" s="32">
        <v>37270646618</v>
      </c>
      <c r="M1504" s="33">
        <v>-0.63</v>
      </c>
      <c r="N1504" s="32">
        <v>1150</v>
      </c>
      <c r="O1504" s="34">
        <v>0.025</v>
      </c>
      <c r="P1504" s="34">
        <v>0.065</v>
      </c>
      <c r="Q1504" s="32">
        <v>94500</v>
      </c>
      <c r="R1504" s="99">
        <v>82.2</v>
      </c>
      <c r="S1504" s="32">
        <v>274</v>
      </c>
      <c r="T1504" s="99" t="s">
        <v>3418</v>
      </c>
    </row>
    <row r="1505" spans="1:20" ht="15" customHeight="1">
      <c r="A1505" s="31">
        <v>1492</v>
      </c>
      <c r="B1505" s="99" t="s">
        <v>3688</v>
      </c>
      <c r="C1505" s="99" t="s">
        <v>3689</v>
      </c>
      <c r="D1505" s="99" t="s">
        <v>29</v>
      </c>
      <c r="E1505" s="99" t="s">
        <v>3495</v>
      </c>
      <c r="F1505" s="32">
        <v>0</v>
      </c>
      <c r="G1505" s="83" t="s">
        <v>2105</v>
      </c>
      <c r="H1505" s="32">
        <v>0</v>
      </c>
      <c r="I1505" s="33" t="s">
        <v>2105</v>
      </c>
      <c r="J1505" s="32">
        <v>0</v>
      </c>
      <c r="K1505" s="89" t="s">
        <v>2105</v>
      </c>
      <c r="L1505" s="32">
        <v>0</v>
      </c>
      <c r="M1505" s="89" t="s">
        <v>2105</v>
      </c>
      <c r="N1505" s="32">
        <v>10200</v>
      </c>
      <c r="O1505" s="34">
        <v>0</v>
      </c>
      <c r="P1505" s="34">
        <v>0</v>
      </c>
      <c r="Q1505" s="32">
        <v>5100</v>
      </c>
      <c r="R1505" s="99">
        <v>0.5</v>
      </c>
      <c r="S1505" s="32">
        <v>400</v>
      </c>
      <c r="T1505" s="99" t="s">
        <v>3418</v>
      </c>
    </row>
    <row r="1506" spans="1:20" ht="15" customHeight="1">
      <c r="A1506" s="31">
        <v>1493</v>
      </c>
      <c r="B1506" s="99" t="s">
        <v>3327</v>
      </c>
      <c r="C1506" s="99" t="s">
        <v>3328</v>
      </c>
      <c r="D1506" s="99" t="s">
        <v>29</v>
      </c>
      <c r="E1506" s="99" t="s">
        <v>2108</v>
      </c>
      <c r="F1506" s="32">
        <v>0</v>
      </c>
      <c r="G1506" s="89" t="s">
        <v>2105</v>
      </c>
      <c r="H1506" s="32">
        <v>0</v>
      </c>
      <c r="I1506" s="89" t="s">
        <v>2105</v>
      </c>
      <c r="J1506" s="32">
        <v>0</v>
      </c>
      <c r="K1506" s="89" t="s">
        <v>2105</v>
      </c>
      <c r="L1506" s="32">
        <v>0</v>
      </c>
      <c r="M1506" s="89" t="s">
        <v>2105</v>
      </c>
      <c r="N1506" s="32">
        <v>305</v>
      </c>
      <c r="O1506" s="34">
        <v>0</v>
      </c>
      <c r="P1506" s="34">
        <v>0</v>
      </c>
      <c r="Q1506" s="32">
        <v>7200</v>
      </c>
      <c r="R1506" s="99">
        <v>23.6</v>
      </c>
      <c r="S1506" s="32">
        <v>63</v>
      </c>
      <c r="T1506" s="99" t="s">
        <v>3418</v>
      </c>
    </row>
    <row r="1507" spans="1:20" ht="15" customHeight="1">
      <c r="A1507" s="31">
        <v>1494</v>
      </c>
      <c r="B1507" s="99" t="s">
        <v>1579</v>
      </c>
      <c r="C1507" s="99" t="s">
        <v>1580</v>
      </c>
      <c r="D1507" s="99" t="s">
        <v>29</v>
      </c>
      <c r="E1507" s="99" t="s">
        <v>2113</v>
      </c>
      <c r="F1507" s="32">
        <v>0</v>
      </c>
      <c r="G1507" s="89" t="s">
        <v>2105</v>
      </c>
      <c r="H1507" s="32">
        <v>0</v>
      </c>
      <c r="I1507" s="89" t="s">
        <v>2105</v>
      </c>
      <c r="J1507" s="32">
        <v>0</v>
      </c>
      <c r="K1507" s="89" t="s">
        <v>2105</v>
      </c>
      <c r="L1507" s="32">
        <v>0</v>
      </c>
      <c r="M1507" s="89" t="s">
        <v>2105</v>
      </c>
      <c r="N1507" s="32">
        <v>-15000</v>
      </c>
      <c r="O1507" s="34">
        <v>0</v>
      </c>
      <c r="P1507" s="34">
        <v>0</v>
      </c>
      <c r="Q1507" s="32">
        <v>3000</v>
      </c>
      <c r="R1507" s="99">
        <v>-0.2</v>
      </c>
      <c r="S1507" s="32">
        <v>32</v>
      </c>
      <c r="T1507" s="99" t="s">
        <v>3418</v>
      </c>
    </row>
    <row r="1508" spans="1:20" ht="15" customHeight="1">
      <c r="A1508" s="31">
        <v>1495</v>
      </c>
      <c r="B1508" s="99" t="s">
        <v>3871</v>
      </c>
      <c r="C1508" s="99" t="s">
        <v>3872</v>
      </c>
      <c r="D1508" s="99" t="s">
        <v>29</v>
      </c>
      <c r="E1508" s="99" t="s">
        <v>3443</v>
      </c>
      <c r="F1508" s="32">
        <v>0</v>
      </c>
      <c r="G1508" s="90" t="s">
        <v>2105</v>
      </c>
      <c r="H1508" s="32">
        <v>0</v>
      </c>
      <c r="I1508" s="87" t="s">
        <v>2105</v>
      </c>
      <c r="J1508" s="32">
        <v>0</v>
      </c>
      <c r="K1508" s="87" t="s">
        <v>2105</v>
      </c>
      <c r="L1508" s="32">
        <v>0</v>
      </c>
      <c r="M1508" s="87" t="s">
        <v>2105</v>
      </c>
      <c r="N1508" s="32" t="e">
        <v>#DIV/0!</v>
      </c>
      <c r="O1508" s="34">
        <v>0</v>
      </c>
      <c r="P1508" s="34">
        <v>0</v>
      </c>
      <c r="Q1508" s="32">
        <v>0</v>
      </c>
      <c r="R1508" s="99">
        <v>0</v>
      </c>
      <c r="S1508" s="32">
        <v>0</v>
      </c>
      <c r="T1508" s="99" t="s">
        <v>3418</v>
      </c>
    </row>
    <row r="1509" spans="1:20" ht="15" customHeight="1">
      <c r="A1509" s="31">
        <v>1496</v>
      </c>
      <c r="B1509" s="99" t="s">
        <v>3260</v>
      </c>
      <c r="C1509" s="99" t="s">
        <v>3261</v>
      </c>
      <c r="D1509" s="99" t="s">
        <v>29</v>
      </c>
      <c r="E1509" s="99" t="s">
        <v>2107</v>
      </c>
      <c r="F1509" s="32">
        <v>28159661655</v>
      </c>
      <c r="G1509" s="90">
        <v>-0.62</v>
      </c>
      <c r="H1509" s="32">
        <v>6776079812</v>
      </c>
      <c r="I1509" s="89">
        <v>-0.8</v>
      </c>
      <c r="J1509" s="32">
        <v>171805364941</v>
      </c>
      <c r="K1509" s="87">
        <v>-0.41</v>
      </c>
      <c r="L1509" s="32">
        <v>44253336369</v>
      </c>
      <c r="M1509" s="87">
        <v>-0.69</v>
      </c>
      <c r="N1509" s="32">
        <v>449</v>
      </c>
      <c r="O1509" s="34">
        <v>0.031</v>
      </c>
      <c r="P1509" s="34">
        <v>0.037</v>
      </c>
      <c r="Q1509" s="32">
        <v>9200</v>
      </c>
      <c r="R1509" s="99">
        <v>20.5</v>
      </c>
      <c r="S1509" s="32">
        <v>193881</v>
      </c>
      <c r="T1509" s="99" t="s">
        <v>2061</v>
      </c>
    </row>
    <row r="1510" spans="1:20" ht="15" customHeight="1">
      <c r="A1510" s="31">
        <v>1497</v>
      </c>
      <c r="B1510" s="99" t="s">
        <v>2771</v>
      </c>
      <c r="C1510" s="99" t="s">
        <v>3098</v>
      </c>
      <c r="D1510" s="99" t="s">
        <v>29</v>
      </c>
      <c r="E1510" s="99" t="s">
        <v>2103</v>
      </c>
      <c r="F1510" s="32">
        <v>0</v>
      </c>
      <c r="G1510" s="83" t="s">
        <v>2105</v>
      </c>
      <c r="H1510" s="32">
        <v>0</v>
      </c>
      <c r="I1510" s="89" t="s">
        <v>2105</v>
      </c>
      <c r="J1510" s="32">
        <v>0</v>
      </c>
      <c r="K1510" s="83" t="s">
        <v>2105</v>
      </c>
      <c r="L1510" s="32">
        <v>0</v>
      </c>
      <c r="M1510" s="89" t="s">
        <v>2105</v>
      </c>
      <c r="N1510" s="32">
        <v>-849</v>
      </c>
      <c r="O1510" s="34">
        <v>0</v>
      </c>
      <c r="P1510" s="34">
        <v>0</v>
      </c>
      <c r="Q1510" s="32">
        <v>4500</v>
      </c>
      <c r="R1510" s="99">
        <v>-5.3</v>
      </c>
      <c r="S1510" s="32">
        <v>0</v>
      </c>
      <c r="T1510" s="99" t="s">
        <v>3418</v>
      </c>
    </row>
    <row r="1511" spans="1:20" ht="15" customHeight="1">
      <c r="A1511" s="31">
        <v>1498</v>
      </c>
      <c r="B1511" s="99" t="s">
        <v>2404</v>
      </c>
      <c r="C1511" s="99" t="s">
        <v>2920</v>
      </c>
      <c r="D1511" s="99" t="s">
        <v>29</v>
      </c>
      <c r="E1511" s="99" t="s">
        <v>2113</v>
      </c>
      <c r="F1511" s="32">
        <v>90253717219</v>
      </c>
      <c r="G1511" s="83">
        <v>-0.06</v>
      </c>
      <c r="H1511" s="32">
        <v>-2041773554</v>
      </c>
      <c r="I1511" s="89">
        <v>-46.41</v>
      </c>
      <c r="J1511" s="32">
        <v>322052415760</v>
      </c>
      <c r="K1511" s="83">
        <v>-0.26</v>
      </c>
      <c r="L1511" s="32">
        <v>-4975252839</v>
      </c>
      <c r="M1511" s="88">
        <v>-30.5</v>
      </c>
      <c r="N1511" s="32">
        <v>-228</v>
      </c>
      <c r="O1511" s="34">
        <v>-0.006</v>
      </c>
      <c r="P1511" s="34">
        <v>0</v>
      </c>
      <c r="Q1511" s="32">
        <v>3900</v>
      </c>
      <c r="R1511" s="99">
        <v>-17.1</v>
      </c>
      <c r="S1511" s="32">
        <v>0</v>
      </c>
      <c r="T1511" s="99" t="s">
        <v>3418</v>
      </c>
    </row>
    <row r="1512" spans="1:20" ht="15" customHeight="1">
      <c r="A1512" s="31">
        <v>1499</v>
      </c>
      <c r="B1512" s="99" t="s">
        <v>3482</v>
      </c>
      <c r="C1512" s="99" t="s">
        <v>3483</v>
      </c>
      <c r="D1512" s="99" t="s">
        <v>29</v>
      </c>
      <c r="E1512" s="99" t="s">
        <v>2225</v>
      </c>
      <c r="F1512" s="32">
        <v>0</v>
      </c>
      <c r="G1512" s="90" t="s">
        <v>2105</v>
      </c>
      <c r="H1512" s="32">
        <v>0</v>
      </c>
      <c r="I1512" s="33" t="s">
        <v>2105</v>
      </c>
      <c r="J1512" s="32">
        <v>0</v>
      </c>
      <c r="K1512" s="83" t="s">
        <v>2105</v>
      </c>
      <c r="L1512" s="32">
        <v>0</v>
      </c>
      <c r="M1512" s="89" t="s">
        <v>2105</v>
      </c>
      <c r="N1512" s="32" t="e">
        <v>#DIV/0!</v>
      </c>
      <c r="O1512" s="34">
        <v>0</v>
      </c>
      <c r="P1512" s="34">
        <v>0</v>
      </c>
      <c r="Q1512" s="32">
        <v>0</v>
      </c>
      <c r="R1512" s="99">
        <v>0</v>
      </c>
      <c r="S1512" s="32">
        <v>0</v>
      </c>
      <c r="T1512" s="99" t="s">
        <v>3418</v>
      </c>
    </row>
    <row r="1513" spans="1:20" ht="15" customHeight="1">
      <c r="A1513" s="31">
        <v>1500</v>
      </c>
      <c r="B1513" s="99" t="s">
        <v>2745</v>
      </c>
      <c r="C1513" s="99" t="s">
        <v>2746</v>
      </c>
      <c r="D1513" s="99" t="s">
        <v>29</v>
      </c>
      <c r="E1513" s="99" t="s">
        <v>3495</v>
      </c>
      <c r="F1513" s="32">
        <v>220791255245</v>
      </c>
      <c r="G1513" s="90">
        <v>-0.07</v>
      </c>
      <c r="H1513" s="32">
        <v>27121354719</v>
      </c>
      <c r="I1513" s="33">
        <v>-0.05</v>
      </c>
      <c r="J1513" s="32">
        <v>913172745665</v>
      </c>
      <c r="K1513" s="33">
        <v>0.42</v>
      </c>
      <c r="L1513" s="32">
        <v>85962474611</v>
      </c>
      <c r="M1513" s="33">
        <v>0.21</v>
      </c>
      <c r="N1513" s="32">
        <v>4058</v>
      </c>
      <c r="O1513" s="34">
        <v>0.135</v>
      </c>
      <c r="P1513" s="34">
        <v>0.228</v>
      </c>
      <c r="Q1513" s="32">
        <v>28000</v>
      </c>
      <c r="R1513" s="99">
        <v>6.9</v>
      </c>
      <c r="S1513" s="32">
        <v>5280</v>
      </c>
      <c r="T1513" s="99" t="s">
        <v>3418</v>
      </c>
    </row>
    <row r="1514" spans="1:20" ht="15" customHeight="1">
      <c r="A1514" s="31">
        <v>1501</v>
      </c>
      <c r="B1514" s="99" t="s">
        <v>2428</v>
      </c>
      <c r="C1514" s="99" t="s">
        <v>2429</v>
      </c>
      <c r="D1514" s="99" t="s">
        <v>29</v>
      </c>
      <c r="E1514" s="99" t="s">
        <v>2123</v>
      </c>
      <c r="F1514" s="32">
        <v>0</v>
      </c>
      <c r="G1514" s="90" t="s">
        <v>2105</v>
      </c>
      <c r="H1514" s="32">
        <v>0</v>
      </c>
      <c r="I1514" s="88" t="s">
        <v>2105</v>
      </c>
      <c r="J1514" s="32">
        <v>0</v>
      </c>
      <c r="K1514" s="83" t="s">
        <v>2105</v>
      </c>
      <c r="L1514" s="32">
        <v>0</v>
      </c>
      <c r="M1514" s="89" t="s">
        <v>2105</v>
      </c>
      <c r="N1514" s="32">
        <v>4368</v>
      </c>
      <c r="O1514" s="34">
        <v>0</v>
      </c>
      <c r="P1514" s="34">
        <v>0</v>
      </c>
      <c r="Q1514" s="32">
        <v>41500</v>
      </c>
      <c r="R1514" s="99">
        <v>9.5</v>
      </c>
      <c r="S1514" s="32">
        <v>22</v>
      </c>
      <c r="T1514" s="99" t="s">
        <v>3418</v>
      </c>
    </row>
    <row r="1515" spans="1:20" ht="15" customHeight="1">
      <c r="A1515" s="31">
        <v>1502</v>
      </c>
      <c r="B1515" s="99" t="s">
        <v>3533</v>
      </c>
      <c r="C1515" s="99" t="s">
        <v>3534</v>
      </c>
      <c r="D1515" s="99" t="s">
        <v>29</v>
      </c>
      <c r="E1515" s="99" t="s">
        <v>2113</v>
      </c>
      <c r="F1515" s="32">
        <v>112463979449</v>
      </c>
      <c r="G1515" s="90">
        <v>-0.28</v>
      </c>
      <c r="H1515" s="32">
        <v>7152983626</v>
      </c>
      <c r="I1515" s="33">
        <v>-0.57</v>
      </c>
      <c r="J1515" s="32">
        <v>641617862757</v>
      </c>
      <c r="K1515" s="33">
        <v>-0.04</v>
      </c>
      <c r="L1515" s="32">
        <v>85787214734</v>
      </c>
      <c r="M1515" s="33">
        <v>-0.08</v>
      </c>
      <c r="N1515" s="32">
        <v>2857</v>
      </c>
      <c r="O1515" s="34">
        <v>0.052</v>
      </c>
      <c r="P1515" s="34">
        <v>0.112</v>
      </c>
      <c r="Q1515" s="32">
        <v>18000</v>
      </c>
      <c r="R1515" s="99">
        <v>6.3</v>
      </c>
      <c r="S1515" s="32">
        <v>653</v>
      </c>
      <c r="T1515" s="99" t="s">
        <v>3418</v>
      </c>
    </row>
    <row r="1516" spans="1:20" ht="15" customHeight="1">
      <c r="A1516" s="31">
        <v>1503</v>
      </c>
      <c r="B1516" s="99" t="s">
        <v>3440</v>
      </c>
      <c r="C1516" s="99" t="s">
        <v>3938</v>
      </c>
      <c r="D1516" s="99" t="s">
        <v>29</v>
      </c>
      <c r="E1516" s="99" t="s">
        <v>2113</v>
      </c>
      <c r="F1516" s="32">
        <v>0</v>
      </c>
      <c r="G1516" s="90" t="s">
        <v>2105</v>
      </c>
      <c r="H1516" s="32">
        <v>0</v>
      </c>
      <c r="I1516" s="33" t="s">
        <v>2105</v>
      </c>
      <c r="J1516" s="32">
        <v>0</v>
      </c>
      <c r="K1516" s="33" t="s">
        <v>2105</v>
      </c>
      <c r="L1516" s="32">
        <v>0</v>
      </c>
      <c r="M1516" s="33" t="s">
        <v>2105</v>
      </c>
      <c r="N1516" s="32">
        <v>160</v>
      </c>
      <c r="O1516" s="34">
        <v>0</v>
      </c>
      <c r="P1516" s="34">
        <v>0</v>
      </c>
      <c r="Q1516" s="32">
        <v>12000</v>
      </c>
      <c r="R1516" s="99">
        <v>75.2</v>
      </c>
      <c r="S1516" s="32">
        <v>0</v>
      </c>
      <c r="T1516" s="99" t="s">
        <v>3418</v>
      </c>
    </row>
    <row r="1517" spans="1:20" ht="15" customHeight="1">
      <c r="A1517" s="31">
        <v>1504</v>
      </c>
      <c r="B1517" s="99" t="s">
        <v>1605</v>
      </c>
      <c r="C1517" s="99" t="s">
        <v>1606</v>
      </c>
      <c r="D1517" s="99" t="s">
        <v>29</v>
      </c>
      <c r="E1517" s="99" t="s">
        <v>2147</v>
      </c>
      <c r="F1517" s="32">
        <v>348629161083</v>
      </c>
      <c r="G1517" s="83">
        <v>-0.54</v>
      </c>
      <c r="H1517" s="32">
        <v>4390386782</v>
      </c>
      <c r="I1517" s="89">
        <v>-0.46</v>
      </c>
      <c r="J1517" s="32">
        <v>1437833853361</v>
      </c>
      <c r="K1517" s="89">
        <v>-0.42</v>
      </c>
      <c r="L1517" s="32">
        <v>-4640493446</v>
      </c>
      <c r="M1517" s="89">
        <v>-1.12</v>
      </c>
      <c r="N1517" s="32">
        <v>-379</v>
      </c>
      <c r="O1517" s="34">
        <v>-0.009</v>
      </c>
      <c r="P1517" s="34">
        <v>-0.016</v>
      </c>
      <c r="Q1517" s="32">
        <v>12900</v>
      </c>
      <c r="R1517" s="99">
        <v>-34</v>
      </c>
      <c r="S1517" s="32">
        <v>983</v>
      </c>
      <c r="T1517" s="99" t="s">
        <v>3418</v>
      </c>
    </row>
    <row r="1518" spans="1:20" ht="15" customHeight="1">
      <c r="A1518" s="31">
        <v>1505</v>
      </c>
      <c r="B1518" s="99" t="s">
        <v>3778</v>
      </c>
      <c r="C1518" s="99" t="s">
        <v>3779</v>
      </c>
      <c r="D1518" s="99" t="s">
        <v>29</v>
      </c>
      <c r="E1518" s="99" t="s">
        <v>2113</v>
      </c>
      <c r="F1518" s="32">
        <v>0</v>
      </c>
      <c r="G1518" s="90" t="s">
        <v>2105</v>
      </c>
      <c r="H1518" s="32">
        <v>0</v>
      </c>
      <c r="I1518" s="89" t="s">
        <v>2105</v>
      </c>
      <c r="J1518" s="32">
        <v>1233728745479</v>
      </c>
      <c r="K1518" s="89">
        <v>0.35</v>
      </c>
      <c r="L1518" s="32">
        <v>78336441995</v>
      </c>
      <c r="M1518" s="89">
        <v>0.24</v>
      </c>
      <c r="N1518" s="32">
        <v>5079</v>
      </c>
      <c r="O1518" s="34">
        <v>0</v>
      </c>
      <c r="P1518" s="34">
        <v>0</v>
      </c>
      <c r="Q1518" s="32">
        <v>32000</v>
      </c>
      <c r="R1518" s="99">
        <v>6.3</v>
      </c>
      <c r="S1518" s="32">
        <v>553</v>
      </c>
      <c r="T1518" s="99" t="s">
        <v>3418</v>
      </c>
    </row>
    <row r="1519" spans="1:20" ht="15" customHeight="1">
      <c r="A1519" s="31">
        <v>1506</v>
      </c>
      <c r="B1519" s="99" t="s">
        <v>2753</v>
      </c>
      <c r="C1519" s="99" t="s">
        <v>2754</v>
      </c>
      <c r="D1519" s="99" t="s">
        <v>29</v>
      </c>
      <c r="E1519" s="99" t="s">
        <v>2113</v>
      </c>
      <c r="F1519" s="32">
        <v>0</v>
      </c>
      <c r="G1519" s="90" t="s">
        <v>2105</v>
      </c>
      <c r="H1519" s="32">
        <v>0</v>
      </c>
      <c r="I1519" s="89" t="s">
        <v>2105</v>
      </c>
      <c r="J1519" s="32">
        <v>0</v>
      </c>
      <c r="K1519" s="87" t="s">
        <v>2105</v>
      </c>
      <c r="L1519" s="32">
        <v>0</v>
      </c>
      <c r="M1519" s="88" t="s">
        <v>2105</v>
      </c>
      <c r="N1519" s="32">
        <v>12</v>
      </c>
      <c r="O1519" s="34">
        <v>0</v>
      </c>
      <c r="P1519" s="34">
        <v>0</v>
      </c>
      <c r="Q1519" s="32">
        <v>4400</v>
      </c>
      <c r="R1519" s="99">
        <v>374.5</v>
      </c>
      <c r="S1519" s="32">
        <v>0</v>
      </c>
      <c r="T1519" s="99" t="s">
        <v>3418</v>
      </c>
    </row>
    <row r="1520" spans="1:20" ht="15" customHeight="1">
      <c r="A1520" s="31">
        <v>1507</v>
      </c>
      <c r="B1520" s="99" t="s">
        <v>1615</v>
      </c>
      <c r="C1520" s="99" t="s">
        <v>1616</v>
      </c>
      <c r="D1520" s="99" t="s">
        <v>29</v>
      </c>
      <c r="E1520" s="99" t="s">
        <v>2126</v>
      </c>
      <c r="F1520" s="32">
        <v>0</v>
      </c>
      <c r="G1520" s="90" t="s">
        <v>2105</v>
      </c>
      <c r="H1520" s="32">
        <v>0</v>
      </c>
      <c r="I1520" s="33" t="s">
        <v>2105</v>
      </c>
      <c r="J1520" s="32">
        <v>0</v>
      </c>
      <c r="K1520" s="89" t="s">
        <v>2105</v>
      </c>
      <c r="L1520" s="32">
        <v>0</v>
      </c>
      <c r="M1520" s="89" t="s">
        <v>2105</v>
      </c>
      <c r="N1520" s="32">
        <v>359</v>
      </c>
      <c r="O1520" s="34">
        <v>0</v>
      </c>
      <c r="P1520" s="34">
        <v>0</v>
      </c>
      <c r="Q1520" s="32">
        <v>5500</v>
      </c>
      <c r="R1520" s="99">
        <v>15.3</v>
      </c>
      <c r="S1520" s="32">
        <v>6155</v>
      </c>
      <c r="T1520" s="99" t="s">
        <v>3418</v>
      </c>
    </row>
    <row r="1521" spans="1:20" ht="15" customHeight="1">
      <c r="A1521" s="31">
        <v>1508</v>
      </c>
      <c r="B1521" s="99" t="s">
        <v>1617</v>
      </c>
      <c r="C1521" s="99" t="s">
        <v>1618</v>
      </c>
      <c r="D1521" s="99" t="s">
        <v>29</v>
      </c>
      <c r="E1521" s="99" t="s">
        <v>2238</v>
      </c>
      <c r="F1521" s="32">
        <v>105539822719</v>
      </c>
      <c r="G1521" s="90">
        <v>1.25</v>
      </c>
      <c r="H1521" s="32">
        <v>-6128802603</v>
      </c>
      <c r="I1521" s="83">
        <v>-1.09</v>
      </c>
      <c r="J1521" s="32">
        <v>335359486283</v>
      </c>
      <c r="K1521" s="87">
        <v>0.5</v>
      </c>
      <c r="L1521" s="32">
        <v>-198187697960</v>
      </c>
      <c r="M1521" s="88">
        <v>-1.6</v>
      </c>
      <c r="N1521" s="32">
        <v>-13500</v>
      </c>
      <c r="O1521" s="34">
        <v>-0.389</v>
      </c>
      <c r="P1521" s="34">
        <v>0</v>
      </c>
      <c r="Q1521" s="32">
        <v>5400</v>
      </c>
      <c r="R1521" s="99">
        <v>-0.4</v>
      </c>
      <c r="S1521" s="32">
        <v>0</v>
      </c>
      <c r="T1521" s="99" t="s">
        <v>3418</v>
      </c>
    </row>
    <row r="1522" spans="1:20" ht="15" customHeight="1">
      <c r="A1522" s="31">
        <v>1509</v>
      </c>
      <c r="B1522" s="99" t="s">
        <v>2755</v>
      </c>
      <c r="C1522" s="99" t="s">
        <v>2756</v>
      </c>
      <c r="D1522" s="99" t="s">
        <v>29</v>
      </c>
      <c r="E1522" s="99" t="s">
        <v>2131</v>
      </c>
      <c r="F1522" s="32">
        <v>93631307013</v>
      </c>
      <c r="G1522" s="90">
        <v>0.04</v>
      </c>
      <c r="H1522" s="32">
        <v>7648011448</v>
      </c>
      <c r="I1522" s="33">
        <v>0.05</v>
      </c>
      <c r="J1522" s="32">
        <v>414157848457</v>
      </c>
      <c r="K1522" s="89">
        <v>0.06</v>
      </c>
      <c r="L1522" s="32">
        <v>43079123701</v>
      </c>
      <c r="M1522" s="88">
        <v>0.05</v>
      </c>
      <c r="N1522" s="32">
        <v>1321</v>
      </c>
      <c r="O1522" s="34">
        <v>0.061</v>
      </c>
      <c r="P1522" s="34">
        <v>0.111</v>
      </c>
      <c r="Q1522" s="32">
        <v>3700</v>
      </c>
      <c r="R1522" s="99">
        <v>2.8</v>
      </c>
      <c r="S1522" s="32">
        <v>0</v>
      </c>
      <c r="T1522" s="99" t="s">
        <v>3418</v>
      </c>
    </row>
    <row r="1523" spans="1:20" ht="15" customHeight="1">
      <c r="A1523" s="31">
        <v>1510</v>
      </c>
      <c r="B1523" s="99" t="s">
        <v>2761</v>
      </c>
      <c r="C1523" s="99" t="s">
        <v>2762</v>
      </c>
      <c r="D1523" s="99" t="s">
        <v>29</v>
      </c>
      <c r="E1523" s="99" t="s">
        <v>2113</v>
      </c>
      <c r="F1523" s="32">
        <v>0</v>
      </c>
      <c r="G1523" s="83" t="s">
        <v>2105</v>
      </c>
      <c r="H1523" s="32">
        <v>0</v>
      </c>
      <c r="I1523" s="33" t="s">
        <v>2105</v>
      </c>
      <c r="J1523" s="32">
        <v>0</v>
      </c>
      <c r="K1523" s="33" t="s">
        <v>2105</v>
      </c>
      <c r="L1523" s="32">
        <v>0</v>
      </c>
      <c r="M1523" s="33" t="s">
        <v>2105</v>
      </c>
      <c r="N1523" s="32" t="e">
        <v>#DIV/0!</v>
      </c>
      <c r="O1523" s="34">
        <v>0</v>
      </c>
      <c r="P1523" s="34">
        <v>0</v>
      </c>
      <c r="Q1523" s="32">
        <v>0</v>
      </c>
      <c r="R1523" s="99">
        <v>0</v>
      </c>
      <c r="S1523" s="32">
        <v>0</v>
      </c>
      <c r="T1523" s="99" t="s">
        <v>3418</v>
      </c>
    </row>
    <row r="1524" spans="1:20" ht="15" customHeight="1">
      <c r="A1524" s="31">
        <v>1511</v>
      </c>
      <c r="B1524" s="99" t="s">
        <v>3412</v>
      </c>
      <c r="C1524" s="99" t="s">
        <v>3413</v>
      </c>
      <c r="D1524" s="99" t="s">
        <v>29</v>
      </c>
      <c r="E1524" s="99" t="s">
        <v>2103</v>
      </c>
      <c r="F1524" s="32">
        <v>489313964431</v>
      </c>
      <c r="G1524" s="89">
        <v>-0.21</v>
      </c>
      <c r="H1524" s="32">
        <v>7259209530</v>
      </c>
      <c r="I1524" s="33">
        <v>0.62</v>
      </c>
      <c r="J1524" s="32">
        <v>2978418038486</v>
      </c>
      <c r="K1524" s="89">
        <v>0.08</v>
      </c>
      <c r="L1524" s="32">
        <v>23038250080</v>
      </c>
      <c r="M1524" s="83">
        <v>0.44</v>
      </c>
      <c r="N1524" s="32">
        <v>1066</v>
      </c>
      <c r="O1524" s="34">
        <v>0.016</v>
      </c>
      <c r="P1524" s="34">
        <v>0.067</v>
      </c>
      <c r="Q1524" s="32">
        <v>9700</v>
      </c>
      <c r="R1524" s="99">
        <v>9.1</v>
      </c>
      <c r="S1524" s="32">
        <v>3904</v>
      </c>
      <c r="T1524" s="99" t="s">
        <v>3418</v>
      </c>
    </row>
    <row r="1525" spans="1:20" ht="15" customHeight="1">
      <c r="A1525" s="31">
        <v>1512</v>
      </c>
      <c r="B1525" s="99" t="s">
        <v>2763</v>
      </c>
      <c r="C1525" s="99" t="s">
        <v>2764</v>
      </c>
      <c r="D1525" s="99" t="s">
        <v>29</v>
      </c>
      <c r="E1525" s="99" t="s">
        <v>2353</v>
      </c>
      <c r="F1525" s="32">
        <v>0</v>
      </c>
      <c r="G1525" s="90" t="s">
        <v>2105</v>
      </c>
      <c r="H1525" s="32">
        <v>0</v>
      </c>
      <c r="I1525" s="33" t="s">
        <v>2105</v>
      </c>
      <c r="J1525" s="32">
        <v>0</v>
      </c>
      <c r="K1525" s="33" t="s">
        <v>2105</v>
      </c>
      <c r="L1525" s="32">
        <v>0</v>
      </c>
      <c r="M1525" s="33" t="s">
        <v>2105</v>
      </c>
      <c r="N1525" s="32">
        <v>691</v>
      </c>
      <c r="O1525" s="34">
        <v>0</v>
      </c>
      <c r="P1525" s="34">
        <v>0</v>
      </c>
      <c r="Q1525" s="32">
        <v>6500</v>
      </c>
      <c r="R1525" s="99">
        <v>9.4</v>
      </c>
      <c r="S1525" s="32">
        <v>0</v>
      </c>
      <c r="T1525" s="99" t="s">
        <v>3418</v>
      </c>
    </row>
    <row r="1526" spans="1:20" ht="15" customHeight="1">
      <c r="A1526" s="31">
        <v>1513</v>
      </c>
      <c r="B1526" s="99" t="s">
        <v>1627</v>
      </c>
      <c r="C1526" s="99" t="s">
        <v>1628</v>
      </c>
      <c r="D1526" s="99" t="s">
        <v>29</v>
      </c>
      <c r="E1526" s="99" t="s">
        <v>2131</v>
      </c>
      <c r="F1526" s="32">
        <v>0</v>
      </c>
      <c r="G1526" s="90" t="s">
        <v>2105</v>
      </c>
      <c r="H1526" s="32">
        <v>0</v>
      </c>
      <c r="I1526" s="33" t="s">
        <v>2105</v>
      </c>
      <c r="J1526" s="32">
        <v>0</v>
      </c>
      <c r="K1526" s="33" t="s">
        <v>2105</v>
      </c>
      <c r="L1526" s="32">
        <v>0</v>
      </c>
      <c r="M1526" s="33" t="s">
        <v>2105</v>
      </c>
      <c r="N1526" s="32">
        <v>1518</v>
      </c>
      <c r="O1526" s="34">
        <v>0</v>
      </c>
      <c r="P1526" s="34">
        <v>0</v>
      </c>
      <c r="Q1526" s="32">
        <v>8500</v>
      </c>
      <c r="R1526" s="99">
        <v>5.6</v>
      </c>
      <c r="S1526" s="32">
        <v>108</v>
      </c>
      <c r="T1526" s="99" t="s">
        <v>3418</v>
      </c>
    </row>
    <row r="1527" spans="1:20" ht="15" customHeight="1">
      <c r="A1527" s="31">
        <v>1514</v>
      </c>
      <c r="B1527" s="99" t="s">
        <v>3283</v>
      </c>
      <c r="C1527" s="99" t="s">
        <v>3284</v>
      </c>
      <c r="D1527" s="99" t="s">
        <v>29</v>
      </c>
      <c r="E1527" s="99" t="s">
        <v>2127</v>
      </c>
      <c r="F1527" s="32">
        <v>2109501900797</v>
      </c>
      <c r="G1527" s="83">
        <v>-0.13</v>
      </c>
      <c r="H1527" s="32">
        <v>16443598801</v>
      </c>
      <c r="I1527" s="83">
        <v>-0.69</v>
      </c>
      <c r="J1527" s="32">
        <v>9330010691411</v>
      </c>
      <c r="K1527" s="83">
        <v>0.21</v>
      </c>
      <c r="L1527" s="32">
        <v>88938512016</v>
      </c>
      <c r="M1527" s="89">
        <v>-0.77</v>
      </c>
      <c r="N1527" s="32">
        <v>431</v>
      </c>
      <c r="O1527" s="34">
        <v>0.006</v>
      </c>
      <c r="P1527" s="34">
        <v>0.022</v>
      </c>
      <c r="Q1527" s="32">
        <v>23900</v>
      </c>
      <c r="R1527" s="99">
        <v>55.4</v>
      </c>
      <c r="S1527" s="32">
        <v>19564</v>
      </c>
      <c r="T1527" s="99" t="s">
        <v>3418</v>
      </c>
    </row>
    <row r="1528" spans="1:20" ht="15" customHeight="1">
      <c r="A1528" s="31">
        <v>1515</v>
      </c>
      <c r="B1528" s="99" t="s">
        <v>1631</v>
      </c>
      <c r="C1528" s="99" t="s">
        <v>1632</v>
      </c>
      <c r="D1528" s="99" t="s">
        <v>29</v>
      </c>
      <c r="E1528" s="99" t="s">
        <v>2126</v>
      </c>
      <c r="F1528" s="32">
        <v>0</v>
      </c>
      <c r="G1528" s="90" t="s">
        <v>2105</v>
      </c>
      <c r="H1528" s="32">
        <v>0</v>
      </c>
      <c r="I1528" s="33" t="s">
        <v>2105</v>
      </c>
      <c r="J1528" s="32">
        <v>0</v>
      </c>
      <c r="K1528" s="33" t="s">
        <v>2105</v>
      </c>
      <c r="L1528" s="32">
        <v>0</v>
      </c>
      <c r="M1528" s="33" t="s">
        <v>2105</v>
      </c>
      <c r="N1528" s="32">
        <v>-3333</v>
      </c>
      <c r="O1528" s="34">
        <v>0</v>
      </c>
      <c r="P1528" s="34">
        <v>0</v>
      </c>
      <c r="Q1528" s="32">
        <v>3000</v>
      </c>
      <c r="R1528" s="99">
        <v>-0.9</v>
      </c>
      <c r="S1528" s="32">
        <v>1481</v>
      </c>
      <c r="T1528" s="99" t="s">
        <v>3418</v>
      </c>
    </row>
    <row r="1529" spans="1:20" ht="15" customHeight="1">
      <c r="A1529" s="31">
        <v>1516</v>
      </c>
      <c r="B1529" s="99" t="s">
        <v>3750</v>
      </c>
      <c r="C1529" s="99" t="s">
        <v>3751</v>
      </c>
      <c r="D1529" s="99" t="s">
        <v>29</v>
      </c>
      <c r="E1529" s="99" t="s">
        <v>3780</v>
      </c>
      <c r="F1529" s="32">
        <v>0</v>
      </c>
      <c r="G1529" s="83" t="s">
        <v>2105</v>
      </c>
      <c r="H1529" s="32">
        <v>43181831050</v>
      </c>
      <c r="I1529" s="83">
        <v>4.56</v>
      </c>
      <c r="J1529" s="32">
        <v>0</v>
      </c>
      <c r="K1529" s="83" t="s">
        <v>2105</v>
      </c>
      <c r="L1529" s="32">
        <v>99400015542</v>
      </c>
      <c r="M1529" s="89">
        <v>5.32</v>
      </c>
      <c r="N1529" s="32">
        <v>1463</v>
      </c>
      <c r="O1529" s="34">
        <v>0.015</v>
      </c>
      <c r="P1529" s="34">
        <v>0.115</v>
      </c>
      <c r="Q1529" s="32">
        <v>11700</v>
      </c>
      <c r="R1529" s="99">
        <v>8</v>
      </c>
      <c r="S1529" s="32">
        <v>1768</v>
      </c>
      <c r="T1529" s="99" t="s">
        <v>3418</v>
      </c>
    </row>
    <row r="1530" spans="1:20" ht="15" customHeight="1">
      <c r="A1530" s="31">
        <v>1517</v>
      </c>
      <c r="B1530" s="99" t="s">
        <v>1637</v>
      </c>
      <c r="C1530" s="99" t="s">
        <v>1638</v>
      </c>
      <c r="D1530" s="99" t="s">
        <v>29</v>
      </c>
      <c r="E1530" s="99" t="s">
        <v>2147</v>
      </c>
      <c r="F1530" s="32">
        <v>2445429353866</v>
      </c>
      <c r="G1530" s="90">
        <v>-0.34</v>
      </c>
      <c r="H1530" s="32">
        <v>-18943178140</v>
      </c>
      <c r="I1530" s="33">
        <v>-1.65</v>
      </c>
      <c r="J1530" s="32">
        <v>10409680954386</v>
      </c>
      <c r="K1530" s="33">
        <v>-0.23</v>
      </c>
      <c r="L1530" s="32">
        <v>-57599456858</v>
      </c>
      <c r="M1530" s="33">
        <v>-1.54</v>
      </c>
      <c r="N1530" s="32">
        <v>-315</v>
      </c>
      <c r="O1530" s="34">
        <v>-0.005</v>
      </c>
      <c r="P1530" s="34">
        <v>-0.029</v>
      </c>
      <c r="Q1530" s="32">
        <v>4500</v>
      </c>
      <c r="R1530" s="99">
        <v>-14.3</v>
      </c>
      <c r="S1530" s="32">
        <v>25066</v>
      </c>
      <c r="T1530" s="99" t="s">
        <v>2061</v>
      </c>
    </row>
    <row r="1531" spans="1:20" ht="15" customHeight="1">
      <c r="A1531" s="31">
        <v>1518</v>
      </c>
      <c r="B1531" s="99" t="s">
        <v>3535</v>
      </c>
      <c r="C1531" s="99" t="s">
        <v>3583</v>
      </c>
      <c r="D1531" s="99" t="s">
        <v>29</v>
      </c>
      <c r="E1531" s="99" t="s">
        <v>2215</v>
      </c>
      <c r="F1531" s="32">
        <v>0</v>
      </c>
      <c r="G1531" s="90" t="s">
        <v>2105</v>
      </c>
      <c r="H1531" s="32">
        <v>0</v>
      </c>
      <c r="I1531" s="33" t="s">
        <v>2105</v>
      </c>
      <c r="J1531" s="32">
        <v>0</v>
      </c>
      <c r="K1531" s="33" t="s">
        <v>2105</v>
      </c>
      <c r="L1531" s="32">
        <v>0</v>
      </c>
      <c r="M1531" s="33" t="s">
        <v>2105</v>
      </c>
      <c r="N1531" s="32">
        <v>2676</v>
      </c>
      <c r="O1531" s="34">
        <v>0</v>
      </c>
      <c r="P1531" s="34">
        <v>0</v>
      </c>
      <c r="Q1531" s="32">
        <v>9100</v>
      </c>
      <c r="R1531" s="99">
        <v>3.4</v>
      </c>
      <c r="S1531" s="32">
        <v>0</v>
      </c>
      <c r="T1531" s="99" t="s">
        <v>3418</v>
      </c>
    </row>
    <row r="1532" spans="1:20" ht="15" customHeight="1">
      <c r="A1532" s="31">
        <v>1519</v>
      </c>
      <c r="B1532" s="99" t="s">
        <v>1647</v>
      </c>
      <c r="C1532" s="99" t="s">
        <v>1648</v>
      </c>
      <c r="D1532" s="99" t="s">
        <v>29</v>
      </c>
      <c r="E1532" s="99" t="s">
        <v>2113</v>
      </c>
      <c r="F1532" s="32">
        <v>10334465797</v>
      </c>
      <c r="G1532" s="90">
        <v>-0.39</v>
      </c>
      <c r="H1532" s="32">
        <v>-2594813813</v>
      </c>
      <c r="I1532" s="33">
        <v>0.02</v>
      </c>
      <c r="J1532" s="32">
        <v>101663115067</v>
      </c>
      <c r="K1532" s="33">
        <v>-0.36</v>
      </c>
      <c r="L1532" s="32">
        <v>-2691740411</v>
      </c>
      <c r="M1532" s="33">
        <v>0.81</v>
      </c>
      <c r="N1532" s="32">
        <v>-134</v>
      </c>
      <c r="O1532" s="34">
        <v>-0.002</v>
      </c>
      <c r="P1532" s="34">
        <v>-0.007</v>
      </c>
      <c r="Q1532" s="32">
        <v>5500</v>
      </c>
      <c r="R1532" s="99">
        <v>-41.1</v>
      </c>
      <c r="S1532" s="32">
        <v>2239</v>
      </c>
      <c r="T1532" s="99" t="s">
        <v>3418</v>
      </c>
    </row>
    <row r="1533" spans="1:20" ht="15" customHeight="1">
      <c r="A1533" s="31">
        <v>1520</v>
      </c>
      <c r="B1533" s="99" t="s">
        <v>3264</v>
      </c>
      <c r="C1533" s="99" t="s">
        <v>3265</v>
      </c>
      <c r="D1533" s="99" t="s">
        <v>29</v>
      </c>
      <c r="E1533" s="99" t="s">
        <v>2128</v>
      </c>
      <c r="F1533" s="32">
        <v>0</v>
      </c>
      <c r="G1533" s="90" t="s">
        <v>2105</v>
      </c>
      <c r="H1533" s="32">
        <v>0</v>
      </c>
      <c r="I1533" s="33" t="s">
        <v>2105</v>
      </c>
      <c r="J1533" s="32">
        <v>0</v>
      </c>
      <c r="K1533" s="89" t="s">
        <v>2105</v>
      </c>
      <c r="L1533" s="32">
        <v>0</v>
      </c>
      <c r="M1533" s="89" t="s">
        <v>2105</v>
      </c>
      <c r="N1533" s="32">
        <v>-1518</v>
      </c>
      <c r="O1533" s="34">
        <v>0</v>
      </c>
      <c r="P1533" s="34">
        <v>0</v>
      </c>
      <c r="Q1533" s="32">
        <v>8500</v>
      </c>
      <c r="R1533" s="99">
        <v>-5.6</v>
      </c>
      <c r="S1533" s="32">
        <v>63</v>
      </c>
      <c r="T1533" s="99" t="s">
        <v>3418</v>
      </c>
    </row>
    <row r="1534" spans="1:20" ht="15" customHeight="1">
      <c r="A1534" s="31">
        <v>1521</v>
      </c>
      <c r="B1534" s="99" t="s">
        <v>3096</v>
      </c>
      <c r="C1534" s="99" t="s">
        <v>3097</v>
      </c>
      <c r="D1534" s="99" t="s">
        <v>29</v>
      </c>
      <c r="E1534" s="99" t="s">
        <v>2110</v>
      </c>
      <c r="F1534" s="32">
        <v>5510941122366</v>
      </c>
      <c r="G1534" s="90">
        <v>0.23</v>
      </c>
      <c r="H1534" s="32">
        <v>25567076780</v>
      </c>
      <c r="I1534" s="89">
        <v>-0.6</v>
      </c>
      <c r="J1534" s="32">
        <v>26547051513893</v>
      </c>
      <c r="K1534" s="89">
        <v>0.97</v>
      </c>
      <c r="L1534" s="32">
        <v>29110307586</v>
      </c>
      <c r="M1534" s="89">
        <v>-0.69</v>
      </c>
      <c r="N1534" s="32">
        <v>98</v>
      </c>
      <c r="O1534" s="34">
        <v>0.003</v>
      </c>
      <c r="P1534" s="34">
        <v>0.009</v>
      </c>
      <c r="Q1534" s="32">
        <v>6600</v>
      </c>
      <c r="R1534" s="99">
        <v>67.4</v>
      </c>
      <c r="S1534" s="32">
        <v>2821</v>
      </c>
      <c r="T1534" s="99" t="s">
        <v>3418</v>
      </c>
    </row>
    <row r="1535" spans="1:20" ht="15" customHeight="1">
      <c r="A1535" s="31">
        <v>1522</v>
      </c>
      <c r="B1535" s="99" t="s">
        <v>1653</v>
      </c>
      <c r="C1535" s="99" t="s">
        <v>1654</v>
      </c>
      <c r="D1535" s="99" t="s">
        <v>29</v>
      </c>
      <c r="E1535" s="99" t="s">
        <v>2138</v>
      </c>
      <c r="F1535" s="32">
        <v>0</v>
      </c>
      <c r="G1535" s="90" t="s">
        <v>2105</v>
      </c>
      <c r="H1535" s="32">
        <v>0</v>
      </c>
      <c r="I1535" s="33" t="s">
        <v>2105</v>
      </c>
      <c r="J1535" s="32">
        <v>0</v>
      </c>
      <c r="K1535" s="33" t="s">
        <v>2105</v>
      </c>
      <c r="L1535" s="32">
        <v>0</v>
      </c>
      <c r="M1535" s="33" t="s">
        <v>2105</v>
      </c>
      <c r="N1535" s="32">
        <v>1376</v>
      </c>
      <c r="O1535" s="34">
        <v>0</v>
      </c>
      <c r="P1535" s="34">
        <v>0</v>
      </c>
      <c r="Q1535" s="32">
        <v>15000</v>
      </c>
      <c r="R1535" s="99">
        <v>10.9</v>
      </c>
      <c r="S1535" s="32">
        <v>137</v>
      </c>
      <c r="T1535" s="99" t="s">
        <v>3418</v>
      </c>
    </row>
    <row r="1536" spans="1:20" ht="15" customHeight="1">
      <c r="A1536" s="31">
        <v>1523</v>
      </c>
      <c r="B1536" s="99" t="s">
        <v>2819</v>
      </c>
      <c r="C1536" s="99" t="s">
        <v>2820</v>
      </c>
      <c r="D1536" s="99" t="s">
        <v>29</v>
      </c>
      <c r="E1536" s="99" t="s">
        <v>2147</v>
      </c>
      <c r="F1536" s="32">
        <v>283341700170</v>
      </c>
      <c r="G1536" s="90">
        <v>-0.05</v>
      </c>
      <c r="H1536" s="32">
        <v>14660912309</v>
      </c>
      <c r="I1536" s="87">
        <v>-0.54</v>
      </c>
      <c r="J1536" s="32">
        <v>1228257264315</v>
      </c>
      <c r="K1536" s="87">
        <v>0.15</v>
      </c>
      <c r="L1536" s="32">
        <v>128919077525</v>
      </c>
      <c r="M1536" s="87">
        <v>-0.17</v>
      </c>
      <c r="N1536" s="32">
        <v>7317</v>
      </c>
      <c r="O1536" s="34">
        <v>0.211</v>
      </c>
      <c r="P1536" s="34">
        <v>0.451</v>
      </c>
      <c r="Q1536" s="32">
        <v>60000</v>
      </c>
      <c r="R1536" s="99">
        <v>8.2</v>
      </c>
      <c r="S1536" s="32">
        <v>53</v>
      </c>
      <c r="T1536" s="99" t="s">
        <v>3418</v>
      </c>
    </row>
    <row r="1537" spans="1:20" ht="15" customHeight="1">
      <c r="A1537" s="31">
        <v>1524</v>
      </c>
      <c r="B1537" s="99" t="s">
        <v>1663</v>
      </c>
      <c r="C1537" s="99" t="s">
        <v>1664</v>
      </c>
      <c r="D1537" s="99" t="s">
        <v>29</v>
      </c>
      <c r="E1537" s="99" t="s">
        <v>2144</v>
      </c>
      <c r="F1537" s="32">
        <v>0</v>
      </c>
      <c r="G1537" s="90" t="s">
        <v>2105</v>
      </c>
      <c r="H1537" s="32">
        <v>0</v>
      </c>
      <c r="I1537" s="33" t="s">
        <v>2105</v>
      </c>
      <c r="J1537" s="32">
        <v>0</v>
      </c>
      <c r="K1537" s="83" t="s">
        <v>2105</v>
      </c>
      <c r="L1537" s="32">
        <v>0</v>
      </c>
      <c r="M1537" s="83" t="s">
        <v>2105</v>
      </c>
      <c r="N1537" s="32">
        <v>1322</v>
      </c>
      <c r="O1537" s="34">
        <v>0</v>
      </c>
      <c r="P1537" s="34">
        <v>0</v>
      </c>
      <c r="Q1537" s="32">
        <v>11900</v>
      </c>
      <c r="R1537" s="99">
        <v>9</v>
      </c>
      <c r="S1537" s="32">
        <v>0</v>
      </c>
      <c r="T1537" s="99" t="s">
        <v>3418</v>
      </c>
    </row>
    <row r="1538" spans="1:20" ht="15" customHeight="1">
      <c r="A1538" s="31">
        <v>1525</v>
      </c>
      <c r="B1538" s="99" t="s">
        <v>1669</v>
      </c>
      <c r="C1538" s="99" t="s">
        <v>1670</v>
      </c>
      <c r="D1538" s="99" t="s">
        <v>29</v>
      </c>
      <c r="E1538" s="99" t="s">
        <v>2147</v>
      </c>
      <c r="F1538" s="32">
        <v>415131254517</v>
      </c>
      <c r="G1538" s="89" t="s">
        <v>2105</v>
      </c>
      <c r="H1538" s="32">
        <v>4062888496</v>
      </c>
      <c r="I1538" s="33" t="s">
        <v>2105</v>
      </c>
      <c r="J1538" s="32">
        <v>776542132418</v>
      </c>
      <c r="K1538" s="33">
        <v>0.38</v>
      </c>
      <c r="L1538" s="32">
        <v>2452222917</v>
      </c>
      <c r="M1538" s="33">
        <v>0.88</v>
      </c>
      <c r="N1538" s="32">
        <v>-579</v>
      </c>
      <c r="O1538" s="34">
        <v>0</v>
      </c>
      <c r="P1538" s="34">
        <v>0</v>
      </c>
      <c r="Q1538" s="32">
        <v>9900</v>
      </c>
      <c r="R1538" s="99">
        <v>-17.1</v>
      </c>
      <c r="S1538" s="32">
        <v>277</v>
      </c>
      <c r="T1538" s="99" t="s">
        <v>3418</v>
      </c>
    </row>
    <row r="1539" spans="1:20" ht="15" customHeight="1">
      <c r="A1539" s="31">
        <v>1526</v>
      </c>
      <c r="B1539" s="99" t="s">
        <v>1677</v>
      </c>
      <c r="C1539" s="99" t="s">
        <v>1678</v>
      </c>
      <c r="D1539" s="99" t="s">
        <v>29</v>
      </c>
      <c r="E1539" s="99" t="s">
        <v>2113</v>
      </c>
      <c r="F1539" s="32">
        <v>0</v>
      </c>
      <c r="G1539" s="83" t="s">
        <v>2105</v>
      </c>
      <c r="H1539" s="32">
        <v>0</v>
      </c>
      <c r="I1539" s="33" t="s">
        <v>2105</v>
      </c>
      <c r="J1539" s="32">
        <v>0</v>
      </c>
      <c r="K1539" s="89" t="s">
        <v>2105</v>
      </c>
      <c r="L1539" s="32">
        <v>0</v>
      </c>
      <c r="M1539" s="89" t="s">
        <v>2105</v>
      </c>
      <c r="N1539" s="32">
        <v>566</v>
      </c>
      <c r="O1539" s="34">
        <v>0</v>
      </c>
      <c r="P1539" s="34">
        <v>0</v>
      </c>
      <c r="Q1539" s="32">
        <v>3000</v>
      </c>
      <c r="R1539" s="99">
        <v>5.3</v>
      </c>
      <c r="S1539" s="32">
        <v>0</v>
      </c>
      <c r="T1539" s="99" t="s">
        <v>3418</v>
      </c>
    </row>
    <row r="1540" spans="1:20" ht="15" customHeight="1">
      <c r="A1540" s="31">
        <v>1527</v>
      </c>
      <c r="B1540" s="99" t="s">
        <v>2769</v>
      </c>
      <c r="C1540" s="99" t="s">
        <v>2770</v>
      </c>
      <c r="D1540" s="99" t="s">
        <v>29</v>
      </c>
      <c r="E1540" s="99" t="s">
        <v>3495</v>
      </c>
      <c r="F1540" s="32">
        <v>0</v>
      </c>
      <c r="G1540" s="90" t="s">
        <v>2105</v>
      </c>
      <c r="H1540" s="32">
        <v>0</v>
      </c>
      <c r="I1540" s="33" t="s">
        <v>2105</v>
      </c>
      <c r="J1540" s="32">
        <v>0</v>
      </c>
      <c r="K1540" s="33" t="s">
        <v>2105</v>
      </c>
      <c r="L1540" s="32">
        <v>0</v>
      </c>
      <c r="M1540" s="33" t="s">
        <v>2105</v>
      </c>
      <c r="N1540" s="32">
        <v>2644</v>
      </c>
      <c r="O1540" s="34">
        <v>0</v>
      </c>
      <c r="P1540" s="34">
        <v>0</v>
      </c>
      <c r="Q1540" s="32">
        <v>19300</v>
      </c>
      <c r="R1540" s="99">
        <v>7.3</v>
      </c>
      <c r="S1540" s="32">
        <v>121</v>
      </c>
      <c r="T1540" s="99" t="s">
        <v>3418</v>
      </c>
    </row>
    <row r="1541" spans="1:20" ht="15" customHeight="1">
      <c r="A1541" s="31">
        <v>1528</v>
      </c>
      <c r="B1541" s="99" t="s">
        <v>2767</v>
      </c>
      <c r="C1541" s="99" t="s">
        <v>2768</v>
      </c>
      <c r="D1541" s="99" t="s">
        <v>29</v>
      </c>
      <c r="E1541" s="99" t="s">
        <v>2147</v>
      </c>
      <c r="F1541" s="32">
        <v>126154212245</v>
      </c>
      <c r="G1541" s="88">
        <v>-0.43</v>
      </c>
      <c r="H1541" s="32">
        <v>-1735023697</v>
      </c>
      <c r="I1541" s="33">
        <v>-1.48</v>
      </c>
      <c r="J1541" s="32">
        <v>530934632792</v>
      </c>
      <c r="K1541" s="33">
        <v>-0.63</v>
      </c>
      <c r="L1541" s="32">
        <v>-7487723624</v>
      </c>
      <c r="M1541" s="33">
        <v>-1.2</v>
      </c>
      <c r="N1541" s="32">
        <v>-387</v>
      </c>
      <c r="O1541" s="34">
        <v>-0.021</v>
      </c>
      <c r="P1541" s="34">
        <v>-0.2</v>
      </c>
      <c r="Q1541" s="32">
        <v>2400</v>
      </c>
      <c r="R1541" s="99">
        <v>-6.2</v>
      </c>
      <c r="S1541" s="32">
        <v>19615</v>
      </c>
      <c r="T1541" s="99" t="s">
        <v>3418</v>
      </c>
    </row>
    <row r="1542" spans="1:20" ht="15" customHeight="1">
      <c r="A1542" s="31">
        <v>1529</v>
      </c>
      <c r="B1542" s="99" t="s">
        <v>2787</v>
      </c>
      <c r="C1542" s="99" t="s">
        <v>2788</v>
      </c>
      <c r="D1542" s="99" t="s">
        <v>29</v>
      </c>
      <c r="E1542" s="99" t="s">
        <v>2131</v>
      </c>
      <c r="F1542" s="32">
        <v>49538306852</v>
      </c>
      <c r="G1542" s="90">
        <v>0.28</v>
      </c>
      <c r="H1542" s="32">
        <v>4624714236</v>
      </c>
      <c r="I1542" s="33">
        <v>0.72</v>
      </c>
      <c r="J1542" s="32">
        <v>198954501894</v>
      </c>
      <c r="K1542" s="33">
        <v>0.02</v>
      </c>
      <c r="L1542" s="32">
        <v>8115785464</v>
      </c>
      <c r="M1542" s="33">
        <v>-0.2</v>
      </c>
      <c r="N1542" s="32">
        <v>508</v>
      </c>
      <c r="O1542" s="34">
        <v>0.009</v>
      </c>
      <c r="P1542" s="34">
        <v>0.036</v>
      </c>
      <c r="Q1542" s="32">
        <v>9100</v>
      </c>
      <c r="R1542" s="99">
        <v>17.9</v>
      </c>
      <c r="S1542" s="32">
        <v>306</v>
      </c>
      <c r="T1542" s="99" t="s">
        <v>3418</v>
      </c>
    </row>
    <row r="1543" spans="1:20" ht="15" customHeight="1">
      <c r="A1543" s="31">
        <v>1530</v>
      </c>
      <c r="B1543" s="99" t="s">
        <v>1683</v>
      </c>
      <c r="C1543" s="99" t="s">
        <v>1684</v>
      </c>
      <c r="D1543" s="99" t="s">
        <v>29</v>
      </c>
      <c r="E1543" s="99" t="s">
        <v>2134</v>
      </c>
      <c r="F1543" s="32">
        <v>0</v>
      </c>
      <c r="G1543" s="90" t="s">
        <v>2105</v>
      </c>
      <c r="H1543" s="32">
        <v>0</v>
      </c>
      <c r="I1543" s="33" t="s">
        <v>2105</v>
      </c>
      <c r="J1543" s="32">
        <v>0</v>
      </c>
      <c r="K1543" s="33" t="s">
        <v>2105</v>
      </c>
      <c r="L1543" s="32">
        <v>0</v>
      </c>
      <c r="M1543" s="33" t="s">
        <v>2105</v>
      </c>
      <c r="N1543" s="32">
        <v>-31</v>
      </c>
      <c r="O1543" s="34">
        <v>0</v>
      </c>
      <c r="P1543" s="34">
        <v>0</v>
      </c>
      <c r="Q1543" s="32">
        <v>1000</v>
      </c>
      <c r="R1543" s="99">
        <v>-32.4</v>
      </c>
      <c r="S1543" s="32">
        <v>16263</v>
      </c>
      <c r="T1543" s="99" t="s">
        <v>3418</v>
      </c>
    </row>
    <row r="1544" spans="1:20" ht="15" customHeight="1">
      <c r="A1544" s="31">
        <v>1531</v>
      </c>
      <c r="B1544" s="99" t="s">
        <v>3720</v>
      </c>
      <c r="C1544" s="99" t="s">
        <v>3721</v>
      </c>
      <c r="D1544" s="99" t="s">
        <v>29</v>
      </c>
      <c r="E1544" s="99" t="s">
        <v>2186</v>
      </c>
      <c r="F1544" s="32">
        <v>321227090707</v>
      </c>
      <c r="G1544" s="83">
        <v>0.38</v>
      </c>
      <c r="H1544" s="32">
        <v>34277054708</v>
      </c>
      <c r="I1544" s="33">
        <v>0.19</v>
      </c>
      <c r="J1544" s="32">
        <v>1611430330510</v>
      </c>
      <c r="K1544" s="33">
        <v>0.1</v>
      </c>
      <c r="L1544" s="32">
        <v>186172258801</v>
      </c>
      <c r="M1544" s="33">
        <v>-0.06</v>
      </c>
      <c r="N1544" s="32">
        <v>5250</v>
      </c>
      <c r="O1544" s="34">
        <v>0.068</v>
      </c>
      <c r="P1544" s="34">
        <v>0.16</v>
      </c>
      <c r="Q1544" s="32">
        <v>31500</v>
      </c>
      <c r="R1544" s="99">
        <v>6</v>
      </c>
      <c r="S1544" s="32">
        <v>1471</v>
      </c>
      <c r="T1544" s="99" t="s">
        <v>3418</v>
      </c>
    </row>
    <row r="1545" spans="1:20" ht="15" customHeight="1">
      <c r="A1545" s="31">
        <v>1532</v>
      </c>
      <c r="B1545" s="99" t="s">
        <v>3143</v>
      </c>
      <c r="C1545" s="99" t="s">
        <v>3144</v>
      </c>
      <c r="D1545" s="99" t="s">
        <v>29</v>
      </c>
      <c r="E1545" s="99" t="s">
        <v>2131</v>
      </c>
      <c r="F1545" s="32">
        <v>0</v>
      </c>
      <c r="G1545" s="90" t="s">
        <v>2105</v>
      </c>
      <c r="H1545" s="32">
        <v>0</v>
      </c>
      <c r="I1545" s="83" t="s">
        <v>2105</v>
      </c>
      <c r="J1545" s="32">
        <v>0</v>
      </c>
      <c r="K1545" s="87" t="s">
        <v>2105</v>
      </c>
      <c r="L1545" s="32">
        <v>0</v>
      </c>
      <c r="M1545" s="89" t="s">
        <v>2105</v>
      </c>
      <c r="N1545" s="32">
        <v>1941</v>
      </c>
      <c r="O1545" s="34">
        <v>0</v>
      </c>
      <c r="P1545" s="34">
        <v>0</v>
      </c>
      <c r="Q1545" s="32">
        <v>16500</v>
      </c>
      <c r="R1545" s="99">
        <v>8.5</v>
      </c>
      <c r="S1545" s="32">
        <v>5</v>
      </c>
      <c r="T1545" s="99" t="s">
        <v>3418</v>
      </c>
    </row>
    <row r="1546" spans="1:20" ht="15" customHeight="1">
      <c r="A1546" s="31">
        <v>1533</v>
      </c>
      <c r="B1546" s="99" t="s">
        <v>1450</v>
      </c>
      <c r="C1546" s="99" t="s">
        <v>1451</v>
      </c>
      <c r="D1546" s="99" t="s">
        <v>29</v>
      </c>
      <c r="E1546" s="99" t="s">
        <v>3500</v>
      </c>
      <c r="F1546" s="32">
        <v>0</v>
      </c>
      <c r="G1546" s="90" t="s">
        <v>2105</v>
      </c>
      <c r="H1546" s="32">
        <v>0</v>
      </c>
      <c r="I1546" s="89" t="s">
        <v>2105</v>
      </c>
      <c r="J1546" s="32">
        <v>0</v>
      </c>
      <c r="K1546" s="89" t="s">
        <v>2105</v>
      </c>
      <c r="L1546" s="32">
        <v>0</v>
      </c>
      <c r="M1546" s="89" t="s">
        <v>2105</v>
      </c>
      <c r="N1546" s="32">
        <v>1713</v>
      </c>
      <c r="O1546" s="34">
        <v>0</v>
      </c>
      <c r="P1546" s="34">
        <v>0</v>
      </c>
      <c r="Q1546" s="32">
        <v>20900</v>
      </c>
      <c r="R1546" s="99">
        <v>12.2</v>
      </c>
      <c r="S1546" s="32">
        <v>642</v>
      </c>
      <c r="T1546" s="99" t="s">
        <v>3418</v>
      </c>
    </row>
    <row r="1547" spans="1:20" ht="15" customHeight="1">
      <c r="A1547" s="31">
        <v>1534</v>
      </c>
      <c r="B1547" s="99" t="s">
        <v>2759</v>
      </c>
      <c r="C1547" s="99" t="s">
        <v>2760</v>
      </c>
      <c r="D1547" s="99" t="s">
        <v>29</v>
      </c>
      <c r="E1547" s="99" t="s">
        <v>2143</v>
      </c>
      <c r="F1547" s="32">
        <v>0</v>
      </c>
      <c r="G1547" s="89" t="s">
        <v>2105</v>
      </c>
      <c r="H1547" s="32">
        <v>0</v>
      </c>
      <c r="I1547" s="33" t="s">
        <v>2105</v>
      </c>
      <c r="J1547" s="32">
        <v>0</v>
      </c>
      <c r="K1547" s="83" t="s">
        <v>2105</v>
      </c>
      <c r="L1547" s="32">
        <v>0</v>
      </c>
      <c r="M1547" s="89" t="s">
        <v>2105</v>
      </c>
      <c r="N1547" s="32">
        <v>13526</v>
      </c>
      <c r="O1547" s="34">
        <v>0</v>
      </c>
      <c r="P1547" s="34">
        <v>0</v>
      </c>
      <c r="Q1547" s="32">
        <v>25700</v>
      </c>
      <c r="R1547" s="99">
        <v>1.9</v>
      </c>
      <c r="S1547" s="32">
        <v>0</v>
      </c>
      <c r="T1547" s="99" t="s">
        <v>3418</v>
      </c>
    </row>
    <row r="1548" spans="1:20" ht="15" customHeight="1">
      <c r="A1548" s="31">
        <v>1535</v>
      </c>
      <c r="B1548" s="99" t="s">
        <v>3285</v>
      </c>
      <c r="C1548" s="99" t="s">
        <v>3286</v>
      </c>
      <c r="D1548" s="99" t="s">
        <v>29</v>
      </c>
      <c r="E1548" s="99" t="s">
        <v>2131</v>
      </c>
      <c r="F1548" s="32">
        <v>0</v>
      </c>
      <c r="G1548" s="90" t="s">
        <v>2105</v>
      </c>
      <c r="H1548" s="32">
        <v>0</v>
      </c>
      <c r="I1548" s="33" t="s">
        <v>2105</v>
      </c>
      <c r="J1548" s="32">
        <v>0</v>
      </c>
      <c r="K1548" s="33" t="s">
        <v>2105</v>
      </c>
      <c r="L1548" s="32">
        <v>0</v>
      </c>
      <c r="M1548" s="33" t="s">
        <v>2105</v>
      </c>
      <c r="N1548" s="32">
        <v>376</v>
      </c>
      <c r="O1548" s="34">
        <v>0</v>
      </c>
      <c r="P1548" s="34">
        <v>0</v>
      </c>
      <c r="Q1548" s="32">
        <v>9200</v>
      </c>
      <c r="R1548" s="99">
        <v>24.5</v>
      </c>
      <c r="S1548" s="32">
        <v>0</v>
      </c>
      <c r="T1548" s="99" t="s">
        <v>3418</v>
      </c>
    </row>
    <row r="1549" spans="1:20" ht="15" customHeight="1">
      <c r="A1549" s="31">
        <v>1536</v>
      </c>
      <c r="B1549" s="99" t="s">
        <v>3484</v>
      </c>
      <c r="C1549" s="99" t="s">
        <v>3485</v>
      </c>
      <c r="D1549" s="99" t="s">
        <v>29</v>
      </c>
      <c r="E1549" s="99" t="s">
        <v>3495</v>
      </c>
      <c r="F1549" s="32">
        <v>0</v>
      </c>
      <c r="G1549" s="90" t="s">
        <v>2105</v>
      </c>
      <c r="H1549" s="32">
        <v>0</v>
      </c>
      <c r="I1549" s="33" t="s">
        <v>2105</v>
      </c>
      <c r="J1549" s="32">
        <v>0</v>
      </c>
      <c r="K1549" s="33" t="s">
        <v>2105</v>
      </c>
      <c r="L1549" s="32">
        <v>0</v>
      </c>
      <c r="M1549" s="33" t="s">
        <v>2105</v>
      </c>
      <c r="N1549" s="32">
        <v>1927</v>
      </c>
      <c r="O1549" s="34">
        <v>0</v>
      </c>
      <c r="P1549" s="34">
        <v>0</v>
      </c>
      <c r="Q1549" s="32">
        <v>10600</v>
      </c>
      <c r="R1549" s="99">
        <v>5.5</v>
      </c>
      <c r="S1549" s="32">
        <v>0</v>
      </c>
      <c r="T1549" s="99" t="s">
        <v>3418</v>
      </c>
    </row>
    <row r="1550" spans="1:20" ht="15" customHeight="1">
      <c r="A1550" s="31">
        <v>1537</v>
      </c>
      <c r="B1550" s="99" t="s">
        <v>1695</v>
      </c>
      <c r="C1550" s="99" t="s">
        <v>1696</v>
      </c>
      <c r="D1550" s="99" t="s">
        <v>29</v>
      </c>
      <c r="E1550" s="99" t="s">
        <v>2187</v>
      </c>
      <c r="F1550" s="32">
        <v>0</v>
      </c>
      <c r="G1550" s="83" t="s">
        <v>2105</v>
      </c>
      <c r="H1550" s="32">
        <v>0</v>
      </c>
      <c r="I1550" s="33" t="s">
        <v>2105</v>
      </c>
      <c r="J1550" s="32">
        <v>0</v>
      </c>
      <c r="K1550" s="33" t="s">
        <v>2105</v>
      </c>
      <c r="L1550" s="32">
        <v>0</v>
      </c>
      <c r="M1550" s="33" t="s">
        <v>2105</v>
      </c>
      <c r="N1550" s="32">
        <v>5043</v>
      </c>
      <c r="O1550" s="34">
        <v>0</v>
      </c>
      <c r="P1550" s="34">
        <v>0</v>
      </c>
      <c r="Q1550" s="32">
        <v>23700</v>
      </c>
      <c r="R1550" s="99">
        <v>4.7</v>
      </c>
      <c r="S1550" s="32">
        <v>11</v>
      </c>
      <c r="T1550" s="99" t="s">
        <v>3418</v>
      </c>
    </row>
    <row r="1551" spans="1:20" ht="15" customHeight="1">
      <c r="A1551" s="31">
        <v>1538</v>
      </c>
      <c r="B1551" s="99" t="s">
        <v>2776</v>
      </c>
      <c r="C1551" s="99" t="s">
        <v>3722</v>
      </c>
      <c r="D1551" s="99" t="s">
        <v>29</v>
      </c>
      <c r="E1551" s="99" t="s">
        <v>2138</v>
      </c>
      <c r="F1551" s="32">
        <v>0</v>
      </c>
      <c r="G1551" s="83" t="s">
        <v>2105</v>
      </c>
      <c r="H1551" s="32">
        <v>0</v>
      </c>
      <c r="I1551" s="33" t="s">
        <v>2105</v>
      </c>
      <c r="J1551" s="32">
        <v>0</v>
      </c>
      <c r="K1551" s="33" t="s">
        <v>2105</v>
      </c>
      <c r="L1551" s="32">
        <v>0</v>
      </c>
      <c r="M1551" s="33" t="s">
        <v>2105</v>
      </c>
      <c r="N1551" s="32">
        <v>2216</v>
      </c>
      <c r="O1551" s="34">
        <v>0</v>
      </c>
      <c r="P1551" s="34">
        <v>0</v>
      </c>
      <c r="Q1551" s="32">
        <v>11300</v>
      </c>
      <c r="R1551" s="99">
        <v>5.1</v>
      </c>
      <c r="S1551" s="32">
        <v>16</v>
      </c>
      <c r="T1551" s="99" t="s">
        <v>3418</v>
      </c>
    </row>
    <row r="1552" spans="1:20" ht="15" customHeight="1">
      <c r="A1552" s="31">
        <v>1539</v>
      </c>
      <c r="B1552" s="99" t="s">
        <v>3037</v>
      </c>
      <c r="C1552" s="99" t="s">
        <v>3486</v>
      </c>
      <c r="D1552" s="99" t="s">
        <v>29</v>
      </c>
      <c r="E1552" s="99" t="s">
        <v>2113</v>
      </c>
      <c r="F1552" s="32">
        <v>0</v>
      </c>
      <c r="G1552" s="90" t="s">
        <v>2105</v>
      </c>
      <c r="H1552" s="32">
        <v>0</v>
      </c>
      <c r="I1552" s="33" t="s">
        <v>2105</v>
      </c>
      <c r="J1552" s="32">
        <v>0</v>
      </c>
      <c r="K1552" s="33" t="s">
        <v>2105</v>
      </c>
      <c r="L1552" s="32">
        <v>0</v>
      </c>
      <c r="M1552" s="33" t="s">
        <v>2105</v>
      </c>
      <c r="N1552" s="32">
        <v>16</v>
      </c>
      <c r="O1552" s="34">
        <v>0</v>
      </c>
      <c r="P1552" s="34">
        <v>0</v>
      </c>
      <c r="Q1552" s="32">
        <v>3900</v>
      </c>
      <c r="R1552" s="99">
        <v>237</v>
      </c>
      <c r="S1552" s="32">
        <v>7663</v>
      </c>
      <c r="T1552" s="99" t="s">
        <v>3418</v>
      </c>
    </row>
    <row r="1553" spans="1:20" ht="15" customHeight="1">
      <c r="A1553" s="31">
        <v>1540</v>
      </c>
      <c r="B1553" s="99" t="s">
        <v>1699</v>
      </c>
      <c r="C1553" s="99" t="s">
        <v>1700</v>
      </c>
      <c r="D1553" s="99" t="s">
        <v>29</v>
      </c>
      <c r="E1553" s="99" t="s">
        <v>2103</v>
      </c>
      <c r="F1553" s="32">
        <v>53811767851</v>
      </c>
      <c r="G1553" s="90">
        <v>10.39</v>
      </c>
      <c r="H1553" s="32">
        <v>-565634305095</v>
      </c>
      <c r="I1553" s="33">
        <v>-3318.65</v>
      </c>
      <c r="J1553" s="32">
        <v>79050914828</v>
      </c>
      <c r="K1553" s="33">
        <v>2.13</v>
      </c>
      <c r="L1553" s="32">
        <v>-578484720020</v>
      </c>
      <c r="M1553" s="33">
        <v>-27.21</v>
      </c>
      <c r="N1553" s="32" t="e">
        <v>#DIV/0!</v>
      </c>
      <c r="O1553" s="34">
        <v>-0.761</v>
      </c>
      <c r="P1553" s="34">
        <v>0</v>
      </c>
      <c r="Q1553" s="32">
        <v>1200</v>
      </c>
      <c r="R1553" s="99">
        <v>0</v>
      </c>
      <c r="S1553" s="32">
        <v>0</v>
      </c>
      <c r="T1553" s="99" t="s">
        <v>3418</v>
      </c>
    </row>
    <row r="1554" spans="1:20" ht="15" customHeight="1">
      <c r="A1554" s="31">
        <v>1541</v>
      </c>
      <c r="B1554" s="99" t="s">
        <v>2774</v>
      </c>
      <c r="C1554" s="99" t="s">
        <v>2775</v>
      </c>
      <c r="D1554" s="99" t="s">
        <v>29</v>
      </c>
      <c r="E1554" s="99" t="s">
        <v>2365</v>
      </c>
      <c r="F1554" s="32">
        <v>0</v>
      </c>
      <c r="G1554" s="90" t="s">
        <v>2105</v>
      </c>
      <c r="H1554" s="32">
        <v>0</v>
      </c>
      <c r="I1554" s="33" t="s">
        <v>2105</v>
      </c>
      <c r="J1554" s="32">
        <v>0</v>
      </c>
      <c r="K1554" s="33" t="s">
        <v>2105</v>
      </c>
      <c r="L1554" s="32">
        <v>0</v>
      </c>
      <c r="M1554" s="33" t="s">
        <v>2105</v>
      </c>
      <c r="N1554" s="32">
        <v>1289</v>
      </c>
      <c r="O1554" s="34">
        <v>0</v>
      </c>
      <c r="P1554" s="34">
        <v>0</v>
      </c>
      <c r="Q1554" s="32">
        <v>4900</v>
      </c>
      <c r="R1554" s="99">
        <v>3.8</v>
      </c>
      <c r="S1554" s="32">
        <v>37</v>
      </c>
      <c r="T1554" s="99" t="s">
        <v>3418</v>
      </c>
    </row>
    <row r="1555" spans="1:20" ht="15" customHeight="1">
      <c r="A1555" s="31">
        <v>1542</v>
      </c>
      <c r="B1555" s="99" t="s">
        <v>2732</v>
      </c>
      <c r="C1555" s="99" t="s">
        <v>2733</v>
      </c>
      <c r="D1555" s="99" t="s">
        <v>29</v>
      </c>
      <c r="E1555" s="99" t="s">
        <v>2295</v>
      </c>
      <c r="F1555" s="32">
        <v>0</v>
      </c>
      <c r="G1555" s="90" t="s">
        <v>2105</v>
      </c>
      <c r="H1555" s="32">
        <v>0</v>
      </c>
      <c r="I1555" s="33" t="s">
        <v>2105</v>
      </c>
      <c r="J1555" s="32">
        <v>0</v>
      </c>
      <c r="K1555" s="33" t="s">
        <v>2105</v>
      </c>
      <c r="L1555" s="32">
        <v>0</v>
      </c>
      <c r="M1555" s="33" t="s">
        <v>2105</v>
      </c>
      <c r="N1555" s="32">
        <v>2054</v>
      </c>
      <c r="O1555" s="34">
        <v>0</v>
      </c>
      <c r="P1555" s="34">
        <v>0</v>
      </c>
      <c r="Q1555" s="32">
        <v>11500</v>
      </c>
      <c r="R1555" s="99">
        <v>5.6</v>
      </c>
      <c r="S1555" s="32">
        <v>89</v>
      </c>
      <c r="T1555" s="99" t="s">
        <v>3418</v>
      </c>
    </row>
    <row r="1556" spans="1:20" ht="15" customHeight="1">
      <c r="A1556" s="31">
        <v>1543</v>
      </c>
      <c r="B1556" s="99" t="s">
        <v>2522</v>
      </c>
      <c r="C1556" s="99" t="s">
        <v>2523</v>
      </c>
      <c r="D1556" s="99" t="s">
        <v>29</v>
      </c>
      <c r="E1556" s="99" t="s">
        <v>3500</v>
      </c>
      <c r="F1556" s="32">
        <v>26191352203</v>
      </c>
      <c r="G1556" s="90">
        <v>0.68</v>
      </c>
      <c r="H1556" s="32">
        <v>31291403109</v>
      </c>
      <c r="I1556" s="33">
        <v>3.51</v>
      </c>
      <c r="J1556" s="32">
        <v>139832743992</v>
      </c>
      <c r="K1556" s="33">
        <v>1.17</v>
      </c>
      <c r="L1556" s="32">
        <v>54846934498</v>
      </c>
      <c r="M1556" s="33">
        <v>0.89</v>
      </c>
      <c r="N1556" s="32">
        <v>734</v>
      </c>
      <c r="O1556" s="34">
        <v>0.064</v>
      </c>
      <c r="P1556" s="34">
        <v>0.068</v>
      </c>
      <c r="Q1556" s="32">
        <v>47900</v>
      </c>
      <c r="R1556" s="99">
        <v>65.3</v>
      </c>
      <c r="S1556" s="32">
        <v>0</v>
      </c>
      <c r="T1556" s="99" t="s">
        <v>3418</v>
      </c>
    </row>
    <row r="1557" spans="1:20" ht="15" customHeight="1">
      <c r="A1557" s="31">
        <v>1544</v>
      </c>
      <c r="B1557" s="99" t="s">
        <v>1705</v>
      </c>
      <c r="C1557" s="99" t="s">
        <v>1706</v>
      </c>
      <c r="D1557" s="99" t="s">
        <v>29</v>
      </c>
      <c r="E1557" s="99" t="s">
        <v>2132</v>
      </c>
      <c r="F1557" s="32">
        <v>0</v>
      </c>
      <c r="G1557" s="83" t="s">
        <v>2105</v>
      </c>
      <c r="H1557" s="32">
        <v>-1229761931</v>
      </c>
      <c r="I1557" s="33">
        <v>0.45</v>
      </c>
      <c r="J1557" s="32">
        <v>73989027090</v>
      </c>
      <c r="K1557" s="33">
        <v>-0.18</v>
      </c>
      <c r="L1557" s="32">
        <v>-5824754242</v>
      </c>
      <c r="M1557" s="33">
        <v>-4.36</v>
      </c>
      <c r="N1557" s="32">
        <v>-1226</v>
      </c>
      <c r="O1557" s="34">
        <v>-0.023</v>
      </c>
      <c r="P1557" s="34">
        <v>-0.059</v>
      </c>
      <c r="Q1557" s="32">
        <v>3800</v>
      </c>
      <c r="R1557" s="99">
        <v>-3.1</v>
      </c>
      <c r="S1557" s="32">
        <v>326</v>
      </c>
      <c r="T1557" s="99" t="s">
        <v>3418</v>
      </c>
    </row>
    <row r="1558" spans="1:20" ht="15" customHeight="1">
      <c r="A1558" s="31">
        <v>1545</v>
      </c>
      <c r="B1558" s="99" t="s">
        <v>2750</v>
      </c>
      <c r="C1558" s="99" t="s">
        <v>2751</v>
      </c>
      <c r="D1558" s="99" t="s">
        <v>29</v>
      </c>
      <c r="E1558" s="99" t="s">
        <v>2752</v>
      </c>
      <c r="F1558" s="32">
        <v>175035700204</v>
      </c>
      <c r="G1558" s="90">
        <v>0.34</v>
      </c>
      <c r="H1558" s="32">
        <v>20457099075</v>
      </c>
      <c r="I1558" s="33">
        <v>0.84</v>
      </c>
      <c r="J1558" s="32">
        <v>767154606409</v>
      </c>
      <c r="K1558" s="33">
        <v>0.84</v>
      </c>
      <c r="L1558" s="32">
        <v>101502389676</v>
      </c>
      <c r="M1558" s="33">
        <v>20.32</v>
      </c>
      <c r="N1558" s="32">
        <v>6483</v>
      </c>
      <c r="O1558" s="34">
        <v>0.303</v>
      </c>
      <c r="P1558" s="34">
        <v>0.39</v>
      </c>
      <c r="Q1558" s="32">
        <v>76500</v>
      </c>
      <c r="R1558" s="99">
        <v>11.8</v>
      </c>
      <c r="S1558" s="32">
        <v>805</v>
      </c>
      <c r="T1558" s="99" t="s">
        <v>3418</v>
      </c>
    </row>
    <row r="1559" spans="1:20" ht="15" customHeight="1">
      <c r="A1559" s="31">
        <v>1546</v>
      </c>
      <c r="B1559" s="99" t="s">
        <v>1713</v>
      </c>
      <c r="C1559" s="99" t="s">
        <v>1714</v>
      </c>
      <c r="D1559" s="99" t="s">
        <v>29</v>
      </c>
      <c r="E1559" s="99" t="s">
        <v>2128</v>
      </c>
      <c r="F1559" s="32">
        <v>0</v>
      </c>
      <c r="G1559" s="90" t="s">
        <v>2105</v>
      </c>
      <c r="H1559" s="32">
        <v>0</v>
      </c>
      <c r="I1559" s="33" t="s">
        <v>2105</v>
      </c>
      <c r="J1559" s="32">
        <v>0</v>
      </c>
      <c r="K1559" s="33" t="s">
        <v>2105</v>
      </c>
      <c r="L1559" s="32">
        <v>0</v>
      </c>
      <c r="M1559" s="33" t="s">
        <v>2105</v>
      </c>
      <c r="N1559" s="32">
        <v>-935</v>
      </c>
      <c r="O1559" s="34">
        <v>0</v>
      </c>
      <c r="P1559" s="34">
        <v>0</v>
      </c>
      <c r="Q1559" s="32">
        <v>4300</v>
      </c>
      <c r="R1559" s="99">
        <v>-4.6</v>
      </c>
      <c r="S1559" s="32">
        <v>816</v>
      </c>
      <c r="T1559" s="99" t="s">
        <v>3418</v>
      </c>
    </row>
    <row r="1560" spans="1:20" ht="15" customHeight="1">
      <c r="A1560" s="31">
        <v>1547</v>
      </c>
      <c r="B1560" s="99" t="s">
        <v>2777</v>
      </c>
      <c r="C1560" s="99" t="s">
        <v>2778</v>
      </c>
      <c r="D1560" s="99" t="s">
        <v>29</v>
      </c>
      <c r="E1560" s="99" t="s">
        <v>2471</v>
      </c>
      <c r="F1560" s="32">
        <v>64098146336</v>
      </c>
      <c r="G1560" s="83">
        <v>-0.03</v>
      </c>
      <c r="H1560" s="32">
        <v>5852744059</v>
      </c>
      <c r="I1560" s="33">
        <v>0.54</v>
      </c>
      <c r="J1560" s="32">
        <v>385826832537</v>
      </c>
      <c r="K1560" s="33">
        <v>0.25</v>
      </c>
      <c r="L1560" s="32">
        <v>35514974591</v>
      </c>
      <c r="M1560" s="33">
        <v>0.55</v>
      </c>
      <c r="N1560" s="32">
        <v>967</v>
      </c>
      <c r="O1560" s="34">
        <v>0.067</v>
      </c>
      <c r="P1560" s="34">
        <v>0.082</v>
      </c>
      <c r="Q1560" s="32">
        <v>8900</v>
      </c>
      <c r="R1560" s="99">
        <v>9.2</v>
      </c>
      <c r="S1560" s="32">
        <v>19617</v>
      </c>
      <c r="T1560" s="99" t="s">
        <v>3418</v>
      </c>
    </row>
    <row r="1561" spans="1:20" ht="15" customHeight="1">
      <c r="A1561" s="31">
        <v>1548</v>
      </c>
      <c r="B1561" s="99" t="s">
        <v>2779</v>
      </c>
      <c r="C1561" s="99" t="s">
        <v>2780</v>
      </c>
      <c r="D1561" s="99" t="s">
        <v>29</v>
      </c>
      <c r="E1561" s="99" t="s">
        <v>2215</v>
      </c>
      <c r="F1561" s="32">
        <v>427687429787</v>
      </c>
      <c r="G1561" s="90">
        <v>-0.08</v>
      </c>
      <c r="H1561" s="32">
        <v>28065343582</v>
      </c>
      <c r="I1561" s="33">
        <v>7.94</v>
      </c>
      <c r="J1561" s="32">
        <v>1893365685000</v>
      </c>
      <c r="K1561" s="33">
        <v>-0.02</v>
      </c>
      <c r="L1561" s="32">
        <v>71544144077</v>
      </c>
      <c r="M1561" s="33">
        <v>2.46</v>
      </c>
      <c r="N1561" s="32">
        <v>5295</v>
      </c>
      <c r="O1561" s="34">
        <v>0.049</v>
      </c>
      <c r="P1561" s="34">
        <v>0.072</v>
      </c>
      <c r="Q1561" s="32">
        <v>32300</v>
      </c>
      <c r="R1561" s="99">
        <v>6.1</v>
      </c>
      <c r="S1561" s="32">
        <v>1146</v>
      </c>
      <c r="T1561" s="99" t="s">
        <v>3418</v>
      </c>
    </row>
    <row r="1562" spans="1:20" ht="15" customHeight="1">
      <c r="A1562" s="31">
        <v>1549</v>
      </c>
      <c r="B1562" s="99" t="s">
        <v>2414</v>
      </c>
      <c r="C1562" s="99" t="s">
        <v>2415</v>
      </c>
      <c r="D1562" s="99" t="s">
        <v>29</v>
      </c>
      <c r="E1562" s="99" t="s">
        <v>2147</v>
      </c>
      <c r="F1562" s="32">
        <v>1468361801320</v>
      </c>
      <c r="G1562" s="90">
        <v>-0.24</v>
      </c>
      <c r="H1562" s="32">
        <v>3024846355</v>
      </c>
      <c r="I1562" s="33">
        <v>-0.3</v>
      </c>
      <c r="J1562" s="32">
        <v>5017679936790</v>
      </c>
      <c r="K1562" s="33">
        <v>-0.25</v>
      </c>
      <c r="L1562" s="32">
        <v>1420147608</v>
      </c>
      <c r="M1562" s="33">
        <v>-0.89</v>
      </c>
      <c r="N1562" s="32">
        <v>28</v>
      </c>
      <c r="O1562" s="34">
        <v>0.001</v>
      </c>
      <c r="P1562" s="34">
        <v>0.005</v>
      </c>
      <c r="Q1562" s="32">
        <v>6000</v>
      </c>
      <c r="R1562" s="99">
        <v>214.6</v>
      </c>
      <c r="S1562" s="32">
        <v>42</v>
      </c>
      <c r="T1562" s="99" t="s">
        <v>3418</v>
      </c>
    </row>
    <row r="1563" spans="1:20" ht="15" customHeight="1">
      <c r="A1563" s="31">
        <v>1550</v>
      </c>
      <c r="B1563" s="99" t="s">
        <v>2531</v>
      </c>
      <c r="C1563" s="99" t="s">
        <v>2532</v>
      </c>
      <c r="D1563" s="99" t="s">
        <v>29</v>
      </c>
      <c r="E1563" s="99" t="s">
        <v>3495</v>
      </c>
      <c r="F1563" s="32">
        <v>0</v>
      </c>
      <c r="G1563" s="90" t="s">
        <v>2105</v>
      </c>
      <c r="H1563" s="32">
        <v>0</v>
      </c>
      <c r="I1563" s="33" t="s">
        <v>2105</v>
      </c>
      <c r="J1563" s="32">
        <v>0</v>
      </c>
      <c r="K1563" s="33" t="s">
        <v>2105</v>
      </c>
      <c r="L1563" s="32">
        <v>0</v>
      </c>
      <c r="M1563" s="33" t="s">
        <v>2105</v>
      </c>
      <c r="N1563" s="32">
        <v>3019</v>
      </c>
      <c r="O1563" s="34">
        <v>0</v>
      </c>
      <c r="P1563" s="34">
        <v>0</v>
      </c>
      <c r="Q1563" s="32">
        <v>16000</v>
      </c>
      <c r="R1563" s="99">
        <v>5.3</v>
      </c>
      <c r="S1563" s="32">
        <v>395</v>
      </c>
      <c r="T1563" s="99" t="s">
        <v>3418</v>
      </c>
    </row>
    <row r="1564" spans="1:20" ht="15" customHeight="1">
      <c r="A1564" s="31">
        <v>1551</v>
      </c>
      <c r="B1564" s="99" t="s">
        <v>1719</v>
      </c>
      <c r="C1564" s="99" t="s">
        <v>2277</v>
      </c>
      <c r="D1564" s="99" t="s">
        <v>29</v>
      </c>
      <c r="E1564" s="99" t="s">
        <v>2179</v>
      </c>
      <c r="F1564" s="32">
        <v>96433211102</v>
      </c>
      <c r="G1564" s="90">
        <v>-0.08</v>
      </c>
      <c r="H1564" s="32">
        <v>22152239636</v>
      </c>
      <c r="I1564" s="33">
        <v>14.49</v>
      </c>
      <c r="J1564" s="32">
        <v>636530481301</v>
      </c>
      <c r="K1564" s="33">
        <v>-0.02</v>
      </c>
      <c r="L1564" s="32">
        <v>32639848742</v>
      </c>
      <c r="M1564" s="33">
        <v>1.73</v>
      </c>
      <c r="N1564" s="32">
        <v>1217</v>
      </c>
      <c r="O1564" s="34">
        <v>0.026</v>
      </c>
      <c r="P1564" s="34">
        <v>0.107</v>
      </c>
      <c r="Q1564" s="32">
        <v>15700</v>
      </c>
      <c r="R1564" s="99">
        <v>12.9</v>
      </c>
      <c r="S1564" s="32">
        <v>6489</v>
      </c>
      <c r="T1564" s="99" t="s">
        <v>3418</v>
      </c>
    </row>
    <row r="1565" spans="1:20" ht="15" customHeight="1">
      <c r="A1565" s="31">
        <v>1552</v>
      </c>
      <c r="B1565" s="99" t="s">
        <v>3557</v>
      </c>
      <c r="C1565" s="99" t="s">
        <v>3558</v>
      </c>
      <c r="D1565" s="99" t="s">
        <v>29</v>
      </c>
      <c r="E1565" s="99" t="s">
        <v>2135</v>
      </c>
      <c r="F1565" s="32">
        <v>0</v>
      </c>
      <c r="G1565" s="90" t="s">
        <v>2105</v>
      </c>
      <c r="H1565" s="32">
        <v>0</v>
      </c>
      <c r="I1565" s="33" t="s">
        <v>2105</v>
      </c>
      <c r="J1565" s="32">
        <v>0</v>
      </c>
      <c r="K1565" s="33" t="s">
        <v>2105</v>
      </c>
      <c r="L1565" s="32">
        <v>0</v>
      </c>
      <c r="M1565" s="33" t="s">
        <v>2105</v>
      </c>
      <c r="N1565" s="32">
        <v>132</v>
      </c>
      <c r="O1565" s="34">
        <v>0</v>
      </c>
      <c r="P1565" s="34">
        <v>0</v>
      </c>
      <c r="Q1565" s="32">
        <v>3200</v>
      </c>
      <c r="R1565" s="99">
        <v>24.2</v>
      </c>
      <c r="S1565" s="32">
        <v>7446</v>
      </c>
      <c r="T1565" s="99" t="s">
        <v>3418</v>
      </c>
    </row>
    <row r="1566" spans="1:20" ht="15" customHeight="1">
      <c r="A1566" s="31">
        <v>1553</v>
      </c>
      <c r="B1566" s="99" t="s">
        <v>2783</v>
      </c>
      <c r="C1566" s="99" t="s">
        <v>2784</v>
      </c>
      <c r="D1566" s="99" t="s">
        <v>29</v>
      </c>
      <c r="E1566" s="99" t="s">
        <v>2121</v>
      </c>
      <c r="F1566" s="32">
        <v>0</v>
      </c>
      <c r="G1566" s="89" t="s">
        <v>2105</v>
      </c>
      <c r="H1566" s="32">
        <v>0</v>
      </c>
      <c r="I1566" s="33" t="s">
        <v>2105</v>
      </c>
      <c r="J1566" s="32">
        <v>0</v>
      </c>
      <c r="K1566" s="33" t="s">
        <v>2105</v>
      </c>
      <c r="L1566" s="32">
        <v>0</v>
      </c>
      <c r="M1566" s="33" t="s">
        <v>2105</v>
      </c>
      <c r="N1566" s="32">
        <v>1023</v>
      </c>
      <c r="O1566" s="34">
        <v>0</v>
      </c>
      <c r="P1566" s="34">
        <v>0</v>
      </c>
      <c r="Q1566" s="32">
        <v>13300</v>
      </c>
      <c r="R1566" s="99">
        <v>13</v>
      </c>
      <c r="S1566" s="32">
        <v>0</v>
      </c>
      <c r="T1566" s="99" t="s">
        <v>3418</v>
      </c>
    </row>
    <row r="1567" spans="1:20" ht="15" customHeight="1">
      <c r="A1567" s="31">
        <v>1554</v>
      </c>
      <c r="B1567" s="99" t="s">
        <v>1731</v>
      </c>
      <c r="C1567" s="99" t="s">
        <v>1732</v>
      </c>
      <c r="D1567" s="99" t="s">
        <v>29</v>
      </c>
      <c r="E1567" s="99" t="s">
        <v>2113</v>
      </c>
      <c r="F1567" s="32">
        <v>0</v>
      </c>
      <c r="G1567" s="90" t="s">
        <v>2105</v>
      </c>
      <c r="H1567" s="32">
        <v>0</v>
      </c>
      <c r="I1567" s="33" t="s">
        <v>2105</v>
      </c>
      <c r="J1567" s="32">
        <v>0</v>
      </c>
      <c r="K1567" s="33" t="s">
        <v>2105</v>
      </c>
      <c r="L1567" s="32">
        <v>0</v>
      </c>
      <c r="M1567" s="33" t="s">
        <v>2105</v>
      </c>
      <c r="N1567" s="32">
        <v>843</v>
      </c>
      <c r="O1567" s="34">
        <v>0</v>
      </c>
      <c r="P1567" s="34">
        <v>0</v>
      </c>
      <c r="Q1567" s="32">
        <v>17700</v>
      </c>
      <c r="R1567" s="99">
        <v>21</v>
      </c>
      <c r="S1567" s="32">
        <v>0</v>
      </c>
      <c r="T1567" s="99" t="s">
        <v>3418</v>
      </c>
    </row>
    <row r="1568" spans="1:20" ht="15" customHeight="1">
      <c r="A1568" s="31">
        <v>1555</v>
      </c>
      <c r="B1568" s="99" t="s">
        <v>3236</v>
      </c>
      <c r="C1568" s="99" t="s">
        <v>3237</v>
      </c>
      <c r="D1568" s="99" t="s">
        <v>29</v>
      </c>
      <c r="E1568" s="99" t="s">
        <v>2113</v>
      </c>
      <c r="F1568" s="32">
        <v>0</v>
      </c>
      <c r="G1568" s="83" t="s">
        <v>2105</v>
      </c>
      <c r="H1568" s="32">
        <v>0</v>
      </c>
      <c r="I1568" s="33" t="s">
        <v>2105</v>
      </c>
      <c r="J1568" s="32">
        <v>0</v>
      </c>
      <c r="K1568" s="33" t="s">
        <v>2105</v>
      </c>
      <c r="L1568" s="32">
        <v>0</v>
      </c>
      <c r="M1568" s="33" t="s">
        <v>2105</v>
      </c>
      <c r="N1568" s="32">
        <v>6000</v>
      </c>
      <c r="O1568" s="34">
        <v>0</v>
      </c>
      <c r="P1568" s="34">
        <v>0</v>
      </c>
      <c r="Q1568" s="32">
        <v>20400</v>
      </c>
      <c r="R1568" s="99">
        <v>3.4</v>
      </c>
      <c r="S1568" s="32">
        <v>0</v>
      </c>
      <c r="T1568" s="99" t="s">
        <v>3418</v>
      </c>
    </row>
    <row r="1569" spans="1:20" ht="15" customHeight="1">
      <c r="A1569" s="31">
        <v>1556</v>
      </c>
      <c r="B1569" s="99" t="s">
        <v>1862</v>
      </c>
      <c r="C1569" s="99" t="s">
        <v>1863</v>
      </c>
      <c r="D1569" s="99" t="s">
        <v>29</v>
      </c>
      <c r="E1569" s="99" t="s">
        <v>2179</v>
      </c>
      <c r="F1569" s="32">
        <v>0</v>
      </c>
      <c r="G1569" s="83" t="s">
        <v>2105</v>
      </c>
      <c r="H1569" s="32">
        <v>0</v>
      </c>
      <c r="I1569" s="33" t="s">
        <v>2105</v>
      </c>
      <c r="J1569" s="32">
        <v>0</v>
      </c>
      <c r="K1569" s="33" t="s">
        <v>2105</v>
      </c>
      <c r="L1569" s="32">
        <v>0</v>
      </c>
      <c r="M1569" s="33" t="s">
        <v>2105</v>
      </c>
      <c r="N1569" s="32">
        <v>520</v>
      </c>
      <c r="O1569" s="34">
        <v>0</v>
      </c>
      <c r="P1569" s="34">
        <v>0</v>
      </c>
      <c r="Q1569" s="32">
        <v>7900</v>
      </c>
      <c r="R1569" s="99">
        <v>15.2</v>
      </c>
      <c r="S1569" s="32">
        <v>147</v>
      </c>
      <c r="T1569" s="99" t="s">
        <v>3418</v>
      </c>
    </row>
    <row r="1570" spans="1:20" ht="15" customHeight="1">
      <c r="A1570" s="31">
        <v>1557</v>
      </c>
      <c r="B1570" s="99" t="s">
        <v>1934</v>
      </c>
      <c r="C1570" s="99" t="s">
        <v>1935</v>
      </c>
      <c r="D1570" s="99" t="s">
        <v>29</v>
      </c>
      <c r="E1570" s="99" t="s">
        <v>2147</v>
      </c>
      <c r="F1570" s="32">
        <v>8342479045125</v>
      </c>
      <c r="G1570" s="90">
        <v>-0.32</v>
      </c>
      <c r="H1570" s="32">
        <v>67916258070</v>
      </c>
      <c r="I1570" s="33">
        <v>-0.65</v>
      </c>
      <c r="J1570" s="32">
        <v>34579436166686</v>
      </c>
      <c r="K1570" s="33">
        <v>-0.2</v>
      </c>
      <c r="L1570" s="32">
        <v>-949449611435</v>
      </c>
      <c r="M1570" s="33">
        <v>-2.26</v>
      </c>
      <c r="N1570" s="32">
        <v>-1381</v>
      </c>
      <c r="O1570" s="34">
        <v>-0.037</v>
      </c>
      <c r="P1570" s="34">
        <v>-0.091</v>
      </c>
      <c r="Q1570" s="32">
        <v>5800</v>
      </c>
      <c r="R1570" s="99">
        <v>-4.2</v>
      </c>
      <c r="S1570" s="32">
        <v>202987</v>
      </c>
      <c r="T1570" s="99" t="s">
        <v>2061</v>
      </c>
    </row>
    <row r="1571" spans="1:20" ht="15" customHeight="1">
      <c r="A1571" s="31">
        <v>1558</v>
      </c>
      <c r="B1571" s="99" t="s">
        <v>3920</v>
      </c>
      <c r="C1571" s="99" t="s">
        <v>3921</v>
      </c>
      <c r="D1571" s="99" t="s">
        <v>29</v>
      </c>
      <c r="E1571" s="99" t="s">
        <v>2194</v>
      </c>
      <c r="F1571" s="32">
        <v>0</v>
      </c>
      <c r="G1571" s="90" t="s">
        <v>2105</v>
      </c>
      <c r="H1571" s="32">
        <v>0</v>
      </c>
      <c r="I1571" s="33" t="s">
        <v>2105</v>
      </c>
      <c r="J1571" s="32">
        <v>0</v>
      </c>
      <c r="K1571" s="33" t="s">
        <v>2105</v>
      </c>
      <c r="L1571" s="32">
        <v>0</v>
      </c>
      <c r="M1571" s="33" t="s">
        <v>2105</v>
      </c>
      <c r="N1571" s="32" t="e">
        <v>#DIV/0!</v>
      </c>
      <c r="O1571" s="34">
        <v>0</v>
      </c>
      <c r="P1571" s="34">
        <v>0</v>
      </c>
      <c r="Q1571" s="32">
        <v>0</v>
      </c>
      <c r="R1571" s="99">
        <v>0</v>
      </c>
      <c r="S1571" s="32">
        <v>0</v>
      </c>
      <c r="T1571" s="99" t="s">
        <v>3418</v>
      </c>
    </row>
    <row r="1572" spans="1:20" ht="15" customHeight="1">
      <c r="A1572" s="31">
        <v>1559</v>
      </c>
      <c r="B1572" s="99" t="s">
        <v>2785</v>
      </c>
      <c r="C1572" s="99" t="s">
        <v>2786</v>
      </c>
      <c r="D1572" s="99" t="s">
        <v>29</v>
      </c>
      <c r="E1572" s="99" t="s">
        <v>2140</v>
      </c>
      <c r="F1572" s="32">
        <v>345674955994</v>
      </c>
      <c r="G1572" s="90">
        <v>0.57</v>
      </c>
      <c r="H1572" s="32">
        <v>24711603817</v>
      </c>
      <c r="I1572" s="33">
        <v>0.28</v>
      </c>
      <c r="J1572" s="32">
        <v>345674955994</v>
      </c>
      <c r="K1572" s="33">
        <v>0.57</v>
      </c>
      <c r="L1572" s="32">
        <v>24711603817</v>
      </c>
      <c r="M1572" s="33">
        <v>0.28</v>
      </c>
      <c r="N1572" s="32">
        <v>3583</v>
      </c>
      <c r="O1572" s="34">
        <v>0</v>
      </c>
      <c r="P1572" s="34">
        <v>0</v>
      </c>
      <c r="Q1572" s="32">
        <v>21500</v>
      </c>
      <c r="R1572" s="99">
        <v>6</v>
      </c>
      <c r="S1572" s="32">
        <v>2931</v>
      </c>
      <c r="T1572" s="99" t="s">
        <v>3418</v>
      </c>
    </row>
    <row r="1573" spans="1:20" ht="15" customHeight="1">
      <c r="A1573" s="31">
        <v>1560</v>
      </c>
      <c r="B1573" s="99" t="s">
        <v>2994</v>
      </c>
      <c r="C1573" s="99" t="s">
        <v>2995</v>
      </c>
      <c r="D1573" s="99" t="s">
        <v>29</v>
      </c>
      <c r="E1573" s="99" t="s">
        <v>2131</v>
      </c>
      <c r="F1573" s="32">
        <v>34872633017</v>
      </c>
      <c r="G1573" s="90">
        <v>0.29</v>
      </c>
      <c r="H1573" s="32">
        <v>3089605656</v>
      </c>
      <c r="I1573" s="33">
        <v>7.44</v>
      </c>
      <c r="J1573" s="32">
        <v>129810001096</v>
      </c>
      <c r="K1573" s="33">
        <v>0.24</v>
      </c>
      <c r="L1573" s="32">
        <v>8304765775</v>
      </c>
      <c r="M1573" s="33">
        <v>0.12</v>
      </c>
      <c r="N1573" s="32">
        <v>570</v>
      </c>
      <c r="O1573" s="34">
        <v>0.027</v>
      </c>
      <c r="P1573" s="34">
        <v>0.049</v>
      </c>
      <c r="Q1573" s="32">
        <v>8100</v>
      </c>
      <c r="R1573" s="99">
        <v>14.2</v>
      </c>
      <c r="S1573" s="32">
        <v>668</v>
      </c>
      <c r="T1573" s="99" t="s">
        <v>3418</v>
      </c>
    </row>
    <row r="1574" spans="1:20" ht="15" customHeight="1">
      <c r="A1574" s="31">
        <v>1561</v>
      </c>
      <c r="B1574" s="99" t="s">
        <v>2383</v>
      </c>
      <c r="C1574" s="99" t="s">
        <v>2384</v>
      </c>
      <c r="D1574" s="99" t="s">
        <v>29</v>
      </c>
      <c r="E1574" s="99" t="s">
        <v>2140</v>
      </c>
      <c r="F1574" s="32">
        <v>0</v>
      </c>
      <c r="G1574" s="90" t="s">
        <v>2105</v>
      </c>
      <c r="H1574" s="32">
        <v>0</v>
      </c>
      <c r="I1574" s="33" t="s">
        <v>2105</v>
      </c>
      <c r="J1574" s="32">
        <v>0</v>
      </c>
      <c r="K1574" s="33" t="s">
        <v>2105</v>
      </c>
      <c r="L1574" s="32">
        <v>0</v>
      </c>
      <c r="M1574" s="33" t="s">
        <v>2105</v>
      </c>
      <c r="N1574" s="32">
        <v>1843</v>
      </c>
      <c r="O1574" s="34">
        <v>0</v>
      </c>
      <c r="P1574" s="34">
        <v>0</v>
      </c>
      <c r="Q1574" s="32">
        <v>15300</v>
      </c>
      <c r="R1574" s="99">
        <v>8.3</v>
      </c>
      <c r="S1574" s="32">
        <v>11</v>
      </c>
      <c r="T1574" s="99" t="s">
        <v>3418</v>
      </c>
    </row>
    <row r="1575" spans="1:20" ht="15" customHeight="1">
      <c r="A1575" s="31">
        <v>1562</v>
      </c>
      <c r="B1575" s="99" t="s">
        <v>2789</v>
      </c>
      <c r="C1575" s="99" t="s">
        <v>2790</v>
      </c>
      <c r="D1575" s="99" t="s">
        <v>29</v>
      </c>
      <c r="E1575" s="99" t="s">
        <v>2353</v>
      </c>
      <c r="F1575" s="32">
        <v>0</v>
      </c>
      <c r="G1575" s="90" t="s">
        <v>2105</v>
      </c>
      <c r="H1575" s="32">
        <v>0</v>
      </c>
      <c r="I1575" s="33" t="s">
        <v>2105</v>
      </c>
      <c r="J1575" s="32">
        <v>0</v>
      </c>
      <c r="K1575" s="33" t="s">
        <v>2105</v>
      </c>
      <c r="L1575" s="32">
        <v>0</v>
      </c>
      <c r="M1575" s="33" t="s">
        <v>2105</v>
      </c>
      <c r="N1575" s="32">
        <v>-682</v>
      </c>
      <c r="O1575" s="34">
        <v>0</v>
      </c>
      <c r="P1575" s="34">
        <v>0</v>
      </c>
      <c r="Q1575" s="32">
        <v>10500</v>
      </c>
      <c r="R1575" s="99">
        <v>-15.4</v>
      </c>
      <c r="S1575" s="32">
        <v>0</v>
      </c>
      <c r="T1575" s="99" t="s">
        <v>3418</v>
      </c>
    </row>
    <row r="1576" spans="1:20" ht="15" customHeight="1">
      <c r="A1576" s="31">
        <v>1563</v>
      </c>
      <c r="B1576" s="99" t="s">
        <v>1739</v>
      </c>
      <c r="C1576" s="99" t="s">
        <v>3804</v>
      </c>
      <c r="D1576" s="99" t="s">
        <v>29</v>
      </c>
      <c r="E1576" s="99" t="s">
        <v>2113</v>
      </c>
      <c r="F1576" s="32">
        <v>17805253341</v>
      </c>
      <c r="G1576" s="90">
        <v>-0.55</v>
      </c>
      <c r="H1576" s="32">
        <v>-14989169601</v>
      </c>
      <c r="I1576" s="33">
        <v>-1.63</v>
      </c>
      <c r="J1576" s="32">
        <v>109638202548</v>
      </c>
      <c r="K1576" s="33">
        <v>-0.62</v>
      </c>
      <c r="L1576" s="32">
        <v>-48495829033</v>
      </c>
      <c r="M1576" s="33">
        <v>-1.15</v>
      </c>
      <c r="N1576" s="32" t="e">
        <v>#DIV/0!</v>
      </c>
      <c r="O1576" s="34">
        <v>-0.052</v>
      </c>
      <c r="P1576" s="34">
        <v>-0.144</v>
      </c>
      <c r="Q1576" s="32">
        <v>0</v>
      </c>
      <c r="R1576" s="99">
        <v>0</v>
      </c>
      <c r="S1576" s="32">
        <v>0</v>
      </c>
      <c r="T1576" s="99" t="s">
        <v>3418</v>
      </c>
    </row>
    <row r="1577" spans="1:20" ht="15" customHeight="1">
      <c r="A1577" s="31">
        <v>1564</v>
      </c>
      <c r="B1577" s="99" t="s">
        <v>1741</v>
      </c>
      <c r="C1577" s="99" t="s">
        <v>1742</v>
      </c>
      <c r="D1577" s="99" t="s">
        <v>29</v>
      </c>
      <c r="E1577" s="99" t="s">
        <v>2113</v>
      </c>
      <c r="F1577" s="32">
        <v>8285727272</v>
      </c>
      <c r="G1577" s="90">
        <v>-0.33</v>
      </c>
      <c r="H1577" s="32">
        <v>2243529898</v>
      </c>
      <c r="I1577" s="33">
        <v>-0.49</v>
      </c>
      <c r="J1577" s="32">
        <v>82516545448</v>
      </c>
      <c r="K1577" s="33">
        <v>-0.12</v>
      </c>
      <c r="L1577" s="32">
        <v>28983026523</v>
      </c>
      <c r="M1577" s="33">
        <v>-0.02</v>
      </c>
      <c r="N1577" s="32">
        <v>1770</v>
      </c>
      <c r="O1577" s="34">
        <v>0.051</v>
      </c>
      <c r="P1577" s="34">
        <v>0.117</v>
      </c>
      <c r="Q1577" s="32">
        <v>10800</v>
      </c>
      <c r="R1577" s="99">
        <v>6.1</v>
      </c>
      <c r="S1577" s="32">
        <v>20006</v>
      </c>
      <c r="T1577" s="99" t="s">
        <v>2061</v>
      </c>
    </row>
    <row r="1578" spans="1:20" ht="15" customHeight="1">
      <c r="A1578" s="31">
        <v>1565</v>
      </c>
      <c r="B1578" s="99" t="s">
        <v>3487</v>
      </c>
      <c r="C1578" s="99" t="s">
        <v>3488</v>
      </c>
      <c r="D1578" s="99" t="s">
        <v>29</v>
      </c>
      <c r="E1578" s="99" t="s">
        <v>2353</v>
      </c>
      <c r="F1578" s="32">
        <v>0</v>
      </c>
      <c r="G1578" s="83" t="s">
        <v>2105</v>
      </c>
      <c r="H1578" s="32">
        <v>0</v>
      </c>
      <c r="I1578" s="33" t="s">
        <v>2105</v>
      </c>
      <c r="J1578" s="32">
        <v>0</v>
      </c>
      <c r="K1578" s="33" t="s">
        <v>2105</v>
      </c>
      <c r="L1578" s="32">
        <v>0</v>
      </c>
      <c r="M1578" s="33" t="s">
        <v>2105</v>
      </c>
      <c r="N1578" s="32">
        <v>1667</v>
      </c>
      <c r="O1578" s="34">
        <v>0</v>
      </c>
      <c r="P1578" s="34">
        <v>0</v>
      </c>
      <c r="Q1578" s="32">
        <v>15500</v>
      </c>
      <c r="R1578" s="99">
        <v>9.3</v>
      </c>
      <c r="S1578" s="32">
        <v>0</v>
      </c>
      <c r="T1578" s="99" t="s">
        <v>3418</v>
      </c>
    </row>
    <row r="1579" spans="1:20" ht="15" customHeight="1">
      <c r="A1579" s="31">
        <v>1566</v>
      </c>
      <c r="B1579" s="99" t="s">
        <v>1743</v>
      </c>
      <c r="C1579" s="99" t="s">
        <v>1744</v>
      </c>
      <c r="D1579" s="99" t="s">
        <v>29</v>
      </c>
      <c r="E1579" s="99" t="s">
        <v>2170</v>
      </c>
      <c r="F1579" s="32">
        <v>0</v>
      </c>
      <c r="G1579" s="89" t="s">
        <v>2105</v>
      </c>
      <c r="H1579" s="32">
        <v>0</v>
      </c>
      <c r="I1579" s="33" t="s">
        <v>2105</v>
      </c>
      <c r="J1579" s="32">
        <v>0</v>
      </c>
      <c r="K1579" s="33" t="s">
        <v>2105</v>
      </c>
      <c r="L1579" s="32">
        <v>0</v>
      </c>
      <c r="M1579" s="33" t="s">
        <v>2105</v>
      </c>
      <c r="N1579" s="32">
        <v>1508</v>
      </c>
      <c r="O1579" s="34">
        <v>0</v>
      </c>
      <c r="P1579" s="34">
        <v>0</v>
      </c>
      <c r="Q1579" s="32">
        <v>18100</v>
      </c>
      <c r="R1579" s="99">
        <v>12</v>
      </c>
      <c r="S1579" s="32">
        <v>5</v>
      </c>
      <c r="T1579" s="99" t="s">
        <v>3418</v>
      </c>
    </row>
    <row r="1580" spans="1:20" ht="15" customHeight="1">
      <c r="A1580" s="31">
        <v>1567</v>
      </c>
      <c r="B1580" s="99" t="s">
        <v>2791</v>
      </c>
      <c r="C1580" s="99" t="s">
        <v>2792</v>
      </c>
      <c r="D1580" s="99" t="s">
        <v>29</v>
      </c>
      <c r="E1580" s="99" t="s">
        <v>2113</v>
      </c>
      <c r="F1580" s="32">
        <v>0</v>
      </c>
      <c r="G1580" s="83" t="s">
        <v>2105</v>
      </c>
      <c r="H1580" s="32">
        <v>0</v>
      </c>
      <c r="I1580" s="33" t="s">
        <v>2105</v>
      </c>
      <c r="J1580" s="32">
        <v>0</v>
      </c>
      <c r="K1580" s="33" t="s">
        <v>2105</v>
      </c>
      <c r="L1580" s="32">
        <v>0</v>
      </c>
      <c r="M1580" s="33" t="s">
        <v>2105</v>
      </c>
      <c r="N1580" s="32">
        <v>581</v>
      </c>
      <c r="O1580" s="34">
        <v>0</v>
      </c>
      <c r="P1580" s="34">
        <v>0</v>
      </c>
      <c r="Q1580" s="32">
        <v>9700</v>
      </c>
      <c r="R1580" s="99">
        <v>16.7</v>
      </c>
      <c r="S1580" s="32">
        <v>0</v>
      </c>
      <c r="T1580" s="99" t="s">
        <v>3418</v>
      </c>
    </row>
    <row r="1581" spans="1:20" ht="15" customHeight="1">
      <c r="A1581" s="31">
        <v>1568</v>
      </c>
      <c r="B1581" s="99" t="s">
        <v>3873</v>
      </c>
      <c r="C1581" s="99" t="s">
        <v>3874</v>
      </c>
      <c r="D1581" s="99" t="s">
        <v>29</v>
      </c>
      <c r="E1581" s="99" t="s">
        <v>3443</v>
      </c>
      <c r="F1581" s="32">
        <v>0</v>
      </c>
      <c r="G1581" s="90" t="s">
        <v>2105</v>
      </c>
      <c r="H1581" s="32">
        <v>0</v>
      </c>
      <c r="I1581" s="33" t="s">
        <v>2105</v>
      </c>
      <c r="J1581" s="32">
        <v>0</v>
      </c>
      <c r="K1581" s="33" t="s">
        <v>2105</v>
      </c>
      <c r="L1581" s="32">
        <v>0</v>
      </c>
      <c r="M1581" s="33" t="s">
        <v>2105</v>
      </c>
      <c r="N1581" s="32" t="e">
        <v>#DIV/0!</v>
      </c>
      <c r="O1581" s="34">
        <v>0</v>
      </c>
      <c r="P1581" s="34">
        <v>0</v>
      </c>
      <c r="Q1581" s="32">
        <v>0</v>
      </c>
      <c r="R1581" s="99">
        <v>0</v>
      </c>
      <c r="S1581" s="32">
        <v>0</v>
      </c>
      <c r="T1581" s="99" t="s">
        <v>3418</v>
      </c>
    </row>
    <row r="1582" spans="1:20" ht="15" customHeight="1">
      <c r="A1582" s="31">
        <v>1569</v>
      </c>
      <c r="B1582" s="99" t="s">
        <v>2793</v>
      </c>
      <c r="C1582" s="99" t="s">
        <v>2794</v>
      </c>
      <c r="D1582" s="99" t="s">
        <v>29</v>
      </c>
      <c r="E1582" s="99" t="s">
        <v>2528</v>
      </c>
      <c r="F1582" s="32">
        <v>0</v>
      </c>
      <c r="G1582" s="90" t="s">
        <v>2105</v>
      </c>
      <c r="H1582" s="32">
        <v>0</v>
      </c>
      <c r="I1582" s="33" t="s">
        <v>2105</v>
      </c>
      <c r="J1582" s="32">
        <v>0</v>
      </c>
      <c r="K1582" s="33" t="s">
        <v>2105</v>
      </c>
      <c r="L1582" s="32">
        <v>0</v>
      </c>
      <c r="M1582" s="33" t="s">
        <v>2105</v>
      </c>
      <c r="N1582" s="32">
        <v>3684</v>
      </c>
      <c r="O1582" s="34">
        <v>0</v>
      </c>
      <c r="P1582" s="34">
        <v>0</v>
      </c>
      <c r="Q1582" s="32">
        <v>21000</v>
      </c>
      <c r="R1582" s="99">
        <v>5.7</v>
      </c>
      <c r="S1582" s="32">
        <v>47</v>
      </c>
      <c r="T1582" s="99" t="s">
        <v>3418</v>
      </c>
    </row>
    <row r="1583" spans="1:20" ht="15" customHeight="1">
      <c r="A1583" s="31">
        <v>1570</v>
      </c>
      <c r="B1583" s="99" t="s">
        <v>2795</v>
      </c>
      <c r="C1583" s="99" t="s">
        <v>2796</v>
      </c>
      <c r="D1583" s="99" t="s">
        <v>29</v>
      </c>
      <c r="E1583" s="99" t="s">
        <v>2140</v>
      </c>
      <c r="F1583" s="32">
        <v>29246107117</v>
      </c>
      <c r="G1583" s="90">
        <v>-0.4</v>
      </c>
      <c r="H1583" s="32">
        <v>431151397</v>
      </c>
      <c r="I1583" s="33">
        <v>2.47</v>
      </c>
      <c r="J1583" s="32">
        <v>130852632913</v>
      </c>
      <c r="K1583" s="33">
        <v>-0.21</v>
      </c>
      <c r="L1583" s="32">
        <v>2387348615</v>
      </c>
      <c r="M1583" s="33">
        <v>0.35</v>
      </c>
      <c r="N1583" s="32">
        <v>180</v>
      </c>
      <c r="O1583" s="34">
        <v>0.006</v>
      </c>
      <c r="P1583" s="34">
        <v>0.016</v>
      </c>
      <c r="Q1583" s="32">
        <v>10000</v>
      </c>
      <c r="R1583" s="99">
        <v>55.7</v>
      </c>
      <c r="S1583" s="32">
        <v>11</v>
      </c>
      <c r="T1583" s="99" t="s">
        <v>3418</v>
      </c>
    </row>
    <row r="1584" spans="1:20" ht="15" customHeight="1">
      <c r="A1584" s="31">
        <v>1571</v>
      </c>
      <c r="B1584" s="31" t="s">
        <v>2797</v>
      </c>
      <c r="C1584" s="31" t="s">
        <v>2798</v>
      </c>
      <c r="D1584" s="31" t="s">
        <v>29</v>
      </c>
      <c r="E1584" s="31" t="s">
        <v>2113</v>
      </c>
      <c r="F1584" s="32">
        <v>0</v>
      </c>
      <c r="G1584" s="33" t="s">
        <v>2105</v>
      </c>
      <c r="H1584" s="32">
        <v>0</v>
      </c>
      <c r="I1584" s="33" t="s">
        <v>2105</v>
      </c>
      <c r="J1584" s="32">
        <v>0</v>
      </c>
      <c r="K1584" s="33" t="s">
        <v>2105</v>
      </c>
      <c r="L1584" s="32">
        <v>0</v>
      </c>
      <c r="M1584" s="33" t="s">
        <v>2105</v>
      </c>
      <c r="N1584" s="32">
        <v>385</v>
      </c>
      <c r="O1584" s="34">
        <v>0</v>
      </c>
      <c r="P1584" s="34">
        <v>0</v>
      </c>
      <c r="Q1584" s="32">
        <v>13500</v>
      </c>
      <c r="R1584" s="31">
        <v>35.1</v>
      </c>
      <c r="S1584" s="32">
        <v>0</v>
      </c>
      <c r="T1584" s="99" t="s">
        <v>3418</v>
      </c>
    </row>
    <row r="1585" spans="1:20" ht="15" customHeight="1">
      <c r="A1585" s="31">
        <v>1572</v>
      </c>
      <c r="B1585" s="31" t="s">
        <v>3287</v>
      </c>
      <c r="C1585" s="31" t="s">
        <v>3288</v>
      </c>
      <c r="D1585" s="31" t="s">
        <v>29</v>
      </c>
      <c r="E1585" s="31" t="s">
        <v>2353</v>
      </c>
      <c r="F1585" s="32">
        <v>0</v>
      </c>
      <c r="G1585" s="33" t="s">
        <v>2105</v>
      </c>
      <c r="H1585" s="32">
        <v>0</v>
      </c>
      <c r="I1585" s="33" t="s">
        <v>2105</v>
      </c>
      <c r="J1585" s="32">
        <v>0</v>
      </c>
      <c r="K1585" s="33" t="s">
        <v>2105</v>
      </c>
      <c r="L1585" s="32">
        <v>0</v>
      </c>
      <c r="M1585" s="33" t="s">
        <v>2105</v>
      </c>
      <c r="N1585" s="32">
        <v>3261</v>
      </c>
      <c r="O1585" s="34">
        <v>0</v>
      </c>
      <c r="P1585" s="34">
        <v>0</v>
      </c>
      <c r="Q1585" s="32">
        <v>15000</v>
      </c>
      <c r="R1585" s="31">
        <v>4.6</v>
      </c>
      <c r="S1585" s="32">
        <v>100</v>
      </c>
      <c r="T1585" s="99" t="s">
        <v>3418</v>
      </c>
    </row>
    <row r="1586" spans="1:20" ht="15" customHeight="1">
      <c r="A1586" s="31">
        <v>1573</v>
      </c>
      <c r="B1586" s="31" t="s">
        <v>3669</v>
      </c>
      <c r="C1586" s="31" t="s">
        <v>3670</v>
      </c>
      <c r="D1586" s="31" t="s">
        <v>29</v>
      </c>
      <c r="E1586" s="31" t="s">
        <v>2353</v>
      </c>
      <c r="F1586" s="32">
        <v>0</v>
      </c>
      <c r="G1586" s="33" t="s">
        <v>2105</v>
      </c>
      <c r="H1586" s="32">
        <v>0</v>
      </c>
      <c r="I1586" s="33" t="s">
        <v>2105</v>
      </c>
      <c r="J1586" s="32">
        <v>0</v>
      </c>
      <c r="K1586" s="33" t="s">
        <v>2105</v>
      </c>
      <c r="L1586" s="32">
        <v>0</v>
      </c>
      <c r="M1586" s="33" t="s">
        <v>2105</v>
      </c>
      <c r="N1586" s="32" t="e">
        <v>#DIV/0!</v>
      </c>
      <c r="O1586" s="34">
        <v>0</v>
      </c>
      <c r="P1586" s="34">
        <v>0</v>
      </c>
      <c r="Q1586" s="32">
        <v>0</v>
      </c>
      <c r="R1586" s="31">
        <v>0</v>
      </c>
      <c r="S1586" s="32">
        <v>0</v>
      </c>
      <c r="T1586" s="99" t="s">
        <v>3418</v>
      </c>
    </row>
    <row r="1587" spans="1:20" ht="15" customHeight="1">
      <c r="A1587" s="31">
        <v>1574</v>
      </c>
      <c r="B1587" s="31" t="s">
        <v>1751</v>
      </c>
      <c r="C1587" s="31" t="s">
        <v>1752</v>
      </c>
      <c r="D1587" s="31" t="s">
        <v>29</v>
      </c>
      <c r="E1587" s="31" t="s">
        <v>2108</v>
      </c>
      <c r="F1587" s="32">
        <v>0</v>
      </c>
      <c r="G1587" s="33" t="s">
        <v>2105</v>
      </c>
      <c r="H1587" s="32">
        <v>0</v>
      </c>
      <c r="I1587" s="33" t="s">
        <v>2105</v>
      </c>
      <c r="J1587" s="32">
        <v>0</v>
      </c>
      <c r="K1587" s="33" t="s">
        <v>2105</v>
      </c>
      <c r="L1587" s="32">
        <v>0</v>
      </c>
      <c r="M1587" s="33" t="s">
        <v>2105</v>
      </c>
      <c r="N1587" s="32">
        <v>-1000</v>
      </c>
      <c r="O1587" s="34">
        <v>0</v>
      </c>
      <c r="P1587" s="34">
        <v>0</v>
      </c>
      <c r="Q1587" s="32">
        <v>600</v>
      </c>
      <c r="R1587" s="31">
        <v>-0.6</v>
      </c>
      <c r="S1587" s="32">
        <v>7474</v>
      </c>
      <c r="T1587" s="99" t="s">
        <v>3418</v>
      </c>
    </row>
    <row r="1588" spans="1:20" ht="15" customHeight="1">
      <c r="A1588" s="31">
        <v>1575</v>
      </c>
      <c r="B1588" s="31" t="s">
        <v>1755</v>
      </c>
      <c r="C1588" s="31" t="s">
        <v>1756</v>
      </c>
      <c r="D1588" s="31" t="s">
        <v>29</v>
      </c>
      <c r="E1588" s="31" t="s">
        <v>2113</v>
      </c>
      <c r="F1588" s="32">
        <v>0</v>
      </c>
      <c r="G1588" s="33" t="s">
        <v>2105</v>
      </c>
      <c r="H1588" s="32">
        <v>0</v>
      </c>
      <c r="I1588" s="33" t="s">
        <v>2105</v>
      </c>
      <c r="J1588" s="32">
        <v>0</v>
      </c>
      <c r="K1588" s="33" t="s">
        <v>2105</v>
      </c>
      <c r="L1588" s="32">
        <v>0</v>
      </c>
      <c r="M1588" s="33" t="s">
        <v>2105</v>
      </c>
      <c r="N1588" s="32">
        <v>-3000</v>
      </c>
      <c r="O1588" s="34">
        <v>0</v>
      </c>
      <c r="P1588" s="34">
        <v>0</v>
      </c>
      <c r="Q1588" s="32">
        <v>600</v>
      </c>
      <c r="R1588" s="31">
        <v>-0.2</v>
      </c>
      <c r="S1588" s="32">
        <v>14205</v>
      </c>
      <c r="T1588" s="99" t="s">
        <v>3418</v>
      </c>
    </row>
    <row r="1589" spans="1:20" ht="15" customHeight="1">
      <c r="A1589" s="31">
        <v>1576</v>
      </c>
      <c r="B1589" s="31" t="s">
        <v>2801</v>
      </c>
      <c r="C1589" s="31" t="s">
        <v>2802</v>
      </c>
      <c r="D1589" s="31" t="s">
        <v>29</v>
      </c>
      <c r="E1589" s="31" t="s">
        <v>2104</v>
      </c>
      <c r="F1589" s="32">
        <v>0</v>
      </c>
      <c r="G1589" s="33" t="s">
        <v>2105</v>
      </c>
      <c r="H1589" s="32">
        <v>0</v>
      </c>
      <c r="I1589" s="33" t="s">
        <v>2105</v>
      </c>
      <c r="J1589" s="32">
        <v>0</v>
      </c>
      <c r="K1589" s="33" t="s">
        <v>2105</v>
      </c>
      <c r="L1589" s="32">
        <v>0</v>
      </c>
      <c r="M1589" s="33" t="s">
        <v>2105</v>
      </c>
      <c r="N1589" s="32" t="e">
        <v>#DIV/0!</v>
      </c>
      <c r="O1589" s="34">
        <v>0</v>
      </c>
      <c r="P1589" s="34">
        <v>0</v>
      </c>
      <c r="Q1589" s="32">
        <v>0</v>
      </c>
      <c r="R1589" s="31">
        <v>0</v>
      </c>
      <c r="S1589" s="32">
        <v>0</v>
      </c>
      <c r="T1589" s="99" t="s">
        <v>3418</v>
      </c>
    </row>
    <row r="1590" spans="1:20" ht="15" customHeight="1">
      <c r="A1590" s="31">
        <v>1577</v>
      </c>
      <c r="B1590" s="31" t="s">
        <v>3690</v>
      </c>
      <c r="C1590" s="31" t="s">
        <v>3691</v>
      </c>
      <c r="D1590" s="31" t="s">
        <v>29</v>
      </c>
      <c r="E1590" s="31" t="s">
        <v>2120</v>
      </c>
      <c r="F1590" s="32">
        <v>1797495056992</v>
      </c>
      <c r="G1590" s="33">
        <v>0.45</v>
      </c>
      <c r="H1590" s="32">
        <v>219674389800</v>
      </c>
      <c r="I1590" s="33">
        <v>-0.35</v>
      </c>
      <c r="J1590" s="32">
        <v>6784873167574</v>
      </c>
      <c r="K1590" s="33">
        <v>0.23</v>
      </c>
      <c r="L1590" s="32">
        <v>814781984868</v>
      </c>
      <c r="M1590" s="33">
        <v>-0.07</v>
      </c>
      <c r="N1590" s="32">
        <v>1531</v>
      </c>
      <c r="O1590" s="34">
        <v>0.008</v>
      </c>
      <c r="P1590" s="34">
        <v>0.114</v>
      </c>
      <c r="Q1590" s="32">
        <v>7500</v>
      </c>
      <c r="R1590" s="31">
        <v>4.9</v>
      </c>
      <c r="S1590" s="32">
        <v>169778</v>
      </c>
      <c r="T1590" s="99" t="s">
        <v>2061</v>
      </c>
    </row>
    <row r="1591" spans="1:20" ht="15" customHeight="1">
      <c r="A1591" s="31">
        <v>1578</v>
      </c>
      <c r="B1591" s="31" t="s">
        <v>2799</v>
      </c>
      <c r="C1591" s="31" t="s">
        <v>2800</v>
      </c>
      <c r="D1591" s="31" t="s">
        <v>29</v>
      </c>
      <c r="E1591" s="31" t="s">
        <v>2131</v>
      </c>
      <c r="F1591" s="32">
        <v>163647158845</v>
      </c>
      <c r="G1591" s="33">
        <v>0.17</v>
      </c>
      <c r="H1591" s="32">
        <v>20078349450</v>
      </c>
      <c r="I1591" s="33">
        <v>0.3</v>
      </c>
      <c r="J1591" s="32">
        <v>699497825642</v>
      </c>
      <c r="K1591" s="33">
        <v>0.09</v>
      </c>
      <c r="L1591" s="32">
        <v>92367950412</v>
      </c>
      <c r="M1591" s="33">
        <v>0.2</v>
      </c>
      <c r="N1591" s="32">
        <v>2913</v>
      </c>
      <c r="O1591" s="34">
        <v>0.119</v>
      </c>
      <c r="P1591" s="34">
        <v>0.212</v>
      </c>
      <c r="Q1591" s="32">
        <v>26800</v>
      </c>
      <c r="R1591" s="31">
        <v>9.2</v>
      </c>
      <c r="S1591" s="32">
        <v>500</v>
      </c>
      <c r="T1591" s="99" t="s">
        <v>3418</v>
      </c>
    </row>
    <row r="1592" spans="1:20" ht="15" customHeight="1">
      <c r="A1592" s="31">
        <v>1579</v>
      </c>
      <c r="B1592" s="31" t="s">
        <v>3393</v>
      </c>
      <c r="C1592" s="31" t="s">
        <v>3394</v>
      </c>
      <c r="D1592" s="31" t="s">
        <v>29</v>
      </c>
      <c r="E1592" s="31" t="s">
        <v>2120</v>
      </c>
      <c r="F1592" s="32">
        <v>2042313000000</v>
      </c>
      <c r="G1592" s="33">
        <v>0.3</v>
      </c>
      <c r="H1592" s="32">
        <v>157632000000</v>
      </c>
      <c r="I1592" s="33">
        <v>0.75</v>
      </c>
      <c r="J1592" s="32">
        <v>8082238000000</v>
      </c>
      <c r="K1592" s="33">
        <v>0.27</v>
      </c>
      <c r="L1592" s="32">
        <v>584704000000</v>
      </c>
      <c r="M1592" s="33">
        <v>0.18</v>
      </c>
      <c r="N1592" s="32">
        <v>1233</v>
      </c>
      <c r="O1592" s="34">
        <v>0.005</v>
      </c>
      <c r="P1592" s="34">
        <v>0.094</v>
      </c>
      <c r="Q1592" s="32">
        <v>10600</v>
      </c>
      <c r="R1592" s="31">
        <v>8.6</v>
      </c>
      <c r="S1592" s="32">
        <v>21352</v>
      </c>
      <c r="T1592" s="99" t="s">
        <v>2065</v>
      </c>
    </row>
    <row r="1593" spans="1:20" ht="15" customHeight="1">
      <c r="A1593" s="31">
        <v>1580</v>
      </c>
      <c r="B1593" s="31" t="s">
        <v>2430</v>
      </c>
      <c r="C1593" s="31" t="s">
        <v>2431</v>
      </c>
      <c r="D1593" s="31" t="s">
        <v>29</v>
      </c>
      <c r="E1593" s="31" t="s">
        <v>3491</v>
      </c>
      <c r="F1593" s="32">
        <v>0</v>
      </c>
      <c r="G1593" s="33" t="s">
        <v>2105</v>
      </c>
      <c r="H1593" s="32">
        <v>0</v>
      </c>
      <c r="I1593" s="33" t="s">
        <v>2105</v>
      </c>
      <c r="J1593" s="32">
        <v>0</v>
      </c>
      <c r="K1593" s="33" t="s">
        <v>2105</v>
      </c>
      <c r="L1593" s="32">
        <v>0</v>
      </c>
      <c r="M1593" s="33" t="s">
        <v>2105</v>
      </c>
      <c r="N1593" s="32">
        <v>460</v>
      </c>
      <c r="O1593" s="34">
        <v>0</v>
      </c>
      <c r="P1593" s="34">
        <v>0</v>
      </c>
      <c r="Q1593" s="32">
        <v>5700</v>
      </c>
      <c r="R1593" s="31">
        <v>12.4</v>
      </c>
      <c r="S1593" s="32">
        <v>0</v>
      </c>
      <c r="T1593" s="99" t="s">
        <v>3418</v>
      </c>
    </row>
    <row r="1594" spans="1:20" ht="15" customHeight="1">
      <c r="A1594" s="31">
        <v>1581</v>
      </c>
      <c r="B1594" s="31" t="s">
        <v>1765</v>
      </c>
      <c r="C1594" s="31" t="s">
        <v>2243</v>
      </c>
      <c r="D1594" s="31" t="s">
        <v>29</v>
      </c>
      <c r="E1594" s="31" t="s">
        <v>2126</v>
      </c>
      <c r="F1594" s="32">
        <v>0</v>
      </c>
      <c r="G1594" s="33" t="s">
        <v>2105</v>
      </c>
      <c r="H1594" s="32">
        <v>0</v>
      </c>
      <c r="I1594" s="33" t="s">
        <v>2105</v>
      </c>
      <c r="J1594" s="32">
        <v>0</v>
      </c>
      <c r="K1594" s="33" t="s">
        <v>2105</v>
      </c>
      <c r="L1594" s="32">
        <v>0</v>
      </c>
      <c r="M1594" s="33" t="s">
        <v>2105</v>
      </c>
      <c r="N1594" s="32">
        <v>746</v>
      </c>
      <c r="O1594" s="34">
        <v>0</v>
      </c>
      <c r="P1594" s="34">
        <v>0</v>
      </c>
      <c r="Q1594" s="32">
        <v>17900</v>
      </c>
      <c r="R1594" s="31">
        <v>24</v>
      </c>
      <c r="S1594" s="32">
        <v>0</v>
      </c>
      <c r="T1594" s="99" t="s">
        <v>3418</v>
      </c>
    </row>
    <row r="1595" spans="1:20" ht="15" customHeight="1">
      <c r="A1595" s="31">
        <v>1582</v>
      </c>
      <c r="B1595" s="31" t="s">
        <v>1773</v>
      </c>
      <c r="C1595" s="31" t="s">
        <v>1353</v>
      </c>
      <c r="D1595" s="31" t="s">
        <v>29</v>
      </c>
      <c r="E1595" s="31" t="s">
        <v>2113</v>
      </c>
      <c r="F1595" s="32">
        <v>0</v>
      </c>
      <c r="G1595" s="33" t="s">
        <v>2105</v>
      </c>
      <c r="H1595" s="32">
        <v>0</v>
      </c>
      <c r="I1595" s="33" t="s">
        <v>2105</v>
      </c>
      <c r="J1595" s="32">
        <v>0</v>
      </c>
      <c r="K1595" s="33" t="s">
        <v>2105</v>
      </c>
      <c r="L1595" s="32">
        <v>0</v>
      </c>
      <c r="M1595" s="33" t="s">
        <v>2105</v>
      </c>
      <c r="N1595" s="32" t="e">
        <v>#DIV/0!</v>
      </c>
      <c r="O1595" s="34">
        <v>0</v>
      </c>
      <c r="P1595" s="34">
        <v>0</v>
      </c>
      <c r="Q1595" s="32">
        <v>700</v>
      </c>
      <c r="R1595" s="31">
        <v>0</v>
      </c>
      <c r="S1595" s="32">
        <v>758</v>
      </c>
      <c r="T1595" s="99" t="s">
        <v>3418</v>
      </c>
    </row>
    <row r="1596" spans="1:20" ht="15" customHeight="1">
      <c r="A1596" s="31">
        <v>1583</v>
      </c>
      <c r="B1596" s="31" t="s">
        <v>2615</v>
      </c>
      <c r="C1596" s="31" t="s">
        <v>3536</v>
      </c>
      <c r="D1596" s="31" t="s">
        <v>29</v>
      </c>
      <c r="E1596" s="31" t="s">
        <v>2113</v>
      </c>
      <c r="F1596" s="32">
        <v>0</v>
      </c>
      <c r="G1596" s="33" t="s">
        <v>2105</v>
      </c>
      <c r="H1596" s="32">
        <v>0</v>
      </c>
      <c r="I1596" s="33" t="s">
        <v>2105</v>
      </c>
      <c r="J1596" s="32">
        <v>0</v>
      </c>
      <c r="K1596" s="33" t="s">
        <v>2105</v>
      </c>
      <c r="L1596" s="32">
        <v>0</v>
      </c>
      <c r="M1596" s="33" t="s">
        <v>2105</v>
      </c>
      <c r="N1596" s="32">
        <v>506</v>
      </c>
      <c r="O1596" s="34">
        <v>0</v>
      </c>
      <c r="P1596" s="34">
        <v>0</v>
      </c>
      <c r="Q1596" s="32">
        <v>8000</v>
      </c>
      <c r="R1596" s="31">
        <v>15.8</v>
      </c>
      <c r="S1596" s="32">
        <v>0</v>
      </c>
      <c r="T1596" s="99" t="s">
        <v>3418</v>
      </c>
    </row>
    <row r="1597" spans="1:20" ht="15" customHeight="1">
      <c r="A1597" s="31">
        <v>1584</v>
      </c>
      <c r="B1597" s="31" t="s">
        <v>2747</v>
      </c>
      <c r="C1597" s="31" t="s">
        <v>3584</v>
      </c>
      <c r="D1597" s="31" t="s">
        <v>29</v>
      </c>
      <c r="E1597" s="31" t="s">
        <v>2113</v>
      </c>
      <c r="F1597" s="32">
        <v>192796014301</v>
      </c>
      <c r="G1597" s="33">
        <v>-0.01</v>
      </c>
      <c r="H1597" s="32">
        <v>69904638976</v>
      </c>
      <c r="I1597" s="33">
        <v>-0.06</v>
      </c>
      <c r="J1597" s="32">
        <v>987168006740</v>
      </c>
      <c r="K1597" s="33">
        <v>0.65</v>
      </c>
      <c r="L1597" s="32">
        <v>443409153514</v>
      </c>
      <c r="M1597" s="33">
        <v>3.32</v>
      </c>
      <c r="N1597" s="32">
        <v>4877</v>
      </c>
      <c r="O1597" s="34">
        <v>0.119</v>
      </c>
      <c r="P1597" s="34">
        <v>0.268</v>
      </c>
      <c r="Q1597" s="32">
        <v>27800</v>
      </c>
      <c r="R1597" s="31">
        <v>5.7</v>
      </c>
      <c r="S1597" s="32">
        <v>2668</v>
      </c>
      <c r="T1597" s="99" t="s">
        <v>3418</v>
      </c>
    </row>
    <row r="1598" spans="1:20" ht="15" customHeight="1">
      <c r="A1598" s="31">
        <v>1585</v>
      </c>
      <c r="B1598" s="31" t="s">
        <v>1794</v>
      </c>
      <c r="C1598" s="31" t="s">
        <v>1795</v>
      </c>
      <c r="D1598" s="31" t="s">
        <v>29</v>
      </c>
      <c r="E1598" s="31" t="s">
        <v>2236</v>
      </c>
      <c r="F1598" s="32">
        <v>0</v>
      </c>
      <c r="G1598" s="33" t="s">
        <v>2105</v>
      </c>
      <c r="H1598" s="32">
        <v>2839041595</v>
      </c>
      <c r="I1598" s="33">
        <v>0.81</v>
      </c>
      <c r="J1598" s="32">
        <v>186287736073</v>
      </c>
      <c r="K1598" s="33">
        <v>1.36</v>
      </c>
      <c r="L1598" s="32">
        <v>11773154409</v>
      </c>
      <c r="M1598" s="33">
        <v>1.33</v>
      </c>
      <c r="N1598" s="32">
        <v>26</v>
      </c>
      <c r="O1598" s="34">
        <v>0</v>
      </c>
      <c r="P1598" s="34">
        <v>0</v>
      </c>
      <c r="Q1598" s="32">
        <v>20300</v>
      </c>
      <c r="R1598" s="31">
        <v>785.9</v>
      </c>
      <c r="S1598" s="32">
        <v>13848</v>
      </c>
      <c r="T1598" s="99" t="s">
        <v>3418</v>
      </c>
    </row>
    <row r="1599" spans="1:20" ht="15" customHeight="1">
      <c r="A1599" s="31">
        <v>1586</v>
      </c>
      <c r="B1599" s="31" t="s">
        <v>1798</v>
      </c>
      <c r="C1599" s="31" t="s">
        <v>1799</v>
      </c>
      <c r="D1599" s="31" t="s">
        <v>29</v>
      </c>
      <c r="E1599" s="31" t="s">
        <v>2179</v>
      </c>
      <c r="F1599" s="32">
        <v>0</v>
      </c>
      <c r="G1599" s="33" t="s">
        <v>2105</v>
      </c>
      <c r="H1599" s="32">
        <v>0</v>
      </c>
      <c r="I1599" s="33" t="s">
        <v>2105</v>
      </c>
      <c r="J1599" s="32">
        <v>0</v>
      </c>
      <c r="K1599" s="33" t="s">
        <v>2105</v>
      </c>
      <c r="L1599" s="32">
        <v>0</v>
      </c>
      <c r="M1599" s="33" t="s">
        <v>2105</v>
      </c>
      <c r="N1599" s="32">
        <v>-1553</v>
      </c>
      <c r="O1599" s="34">
        <v>0</v>
      </c>
      <c r="P1599" s="34">
        <v>0</v>
      </c>
      <c r="Q1599" s="32">
        <v>16000</v>
      </c>
      <c r="R1599" s="31">
        <v>-10.3</v>
      </c>
      <c r="S1599" s="32">
        <v>0</v>
      </c>
      <c r="T1599" s="99" t="s">
        <v>3418</v>
      </c>
    </row>
    <row r="1600" spans="1:20" ht="15" customHeight="1">
      <c r="A1600" s="31">
        <v>1587</v>
      </c>
      <c r="B1600" s="31" t="s">
        <v>2867</v>
      </c>
      <c r="C1600" s="31" t="s">
        <v>3099</v>
      </c>
      <c r="D1600" s="31" t="s">
        <v>29</v>
      </c>
      <c r="E1600" s="31" t="s">
        <v>2131</v>
      </c>
      <c r="F1600" s="32">
        <v>130757084824</v>
      </c>
      <c r="G1600" s="33">
        <v>0.13</v>
      </c>
      <c r="H1600" s="32">
        <v>29717093385</v>
      </c>
      <c r="I1600" s="33">
        <v>-0.23</v>
      </c>
      <c r="J1600" s="32">
        <v>564037349988</v>
      </c>
      <c r="K1600" s="33">
        <v>0.06</v>
      </c>
      <c r="L1600" s="32">
        <v>195007475129</v>
      </c>
      <c r="M1600" s="33">
        <v>-0.05</v>
      </c>
      <c r="N1600" s="32">
        <v>2598</v>
      </c>
      <c r="O1600" s="34">
        <v>0.071</v>
      </c>
      <c r="P1600" s="34">
        <v>0.147</v>
      </c>
      <c r="Q1600" s="32">
        <v>33000</v>
      </c>
      <c r="R1600" s="31">
        <v>12.7</v>
      </c>
      <c r="S1600" s="32">
        <v>1818</v>
      </c>
      <c r="T1600" s="99" t="s">
        <v>3418</v>
      </c>
    </row>
    <row r="1601" spans="1:20" ht="15" customHeight="1">
      <c r="A1601" s="31">
        <v>1588</v>
      </c>
      <c r="B1601" s="31" t="s">
        <v>1800</v>
      </c>
      <c r="C1601" s="31" t="s">
        <v>1801</v>
      </c>
      <c r="D1601" s="31" t="s">
        <v>29</v>
      </c>
      <c r="E1601" s="31" t="s">
        <v>2166</v>
      </c>
      <c r="F1601" s="32">
        <v>186262710120</v>
      </c>
      <c r="G1601" s="33">
        <v>0.23</v>
      </c>
      <c r="H1601" s="32">
        <v>822373610</v>
      </c>
      <c r="I1601" s="33">
        <v>0.2</v>
      </c>
      <c r="J1601" s="32">
        <v>853119347437</v>
      </c>
      <c r="K1601" s="33">
        <v>0.06</v>
      </c>
      <c r="L1601" s="32">
        <v>12697626213</v>
      </c>
      <c r="M1601" s="33">
        <v>-0.41</v>
      </c>
      <c r="N1601" s="32">
        <v>480</v>
      </c>
      <c r="O1601" s="34">
        <v>0.02</v>
      </c>
      <c r="P1601" s="34">
        <v>0.062</v>
      </c>
      <c r="Q1601" s="32">
        <v>4700</v>
      </c>
      <c r="R1601" s="31">
        <v>9.8</v>
      </c>
      <c r="S1601" s="32">
        <v>432</v>
      </c>
      <c r="T1601" s="99" t="s">
        <v>3418</v>
      </c>
    </row>
    <row r="1602" spans="1:20" ht="15" customHeight="1">
      <c r="A1602" s="31">
        <v>1589</v>
      </c>
      <c r="B1602" s="31" t="s">
        <v>3266</v>
      </c>
      <c r="C1602" s="31" t="s">
        <v>3267</v>
      </c>
      <c r="D1602" s="31" t="s">
        <v>29</v>
      </c>
      <c r="E1602" s="31" t="s">
        <v>2225</v>
      </c>
      <c r="F1602" s="32">
        <v>0</v>
      </c>
      <c r="G1602" s="33" t="s">
        <v>2105</v>
      </c>
      <c r="H1602" s="32">
        <v>0</v>
      </c>
      <c r="I1602" s="33" t="s">
        <v>2105</v>
      </c>
      <c r="J1602" s="32">
        <v>0</v>
      </c>
      <c r="K1602" s="33" t="s">
        <v>2105</v>
      </c>
      <c r="L1602" s="32">
        <v>0</v>
      </c>
      <c r="M1602" s="33" t="s">
        <v>2105</v>
      </c>
      <c r="N1602" s="32">
        <v>4500</v>
      </c>
      <c r="O1602" s="34">
        <v>0</v>
      </c>
      <c r="P1602" s="34">
        <v>0</v>
      </c>
      <c r="Q1602" s="32">
        <v>900</v>
      </c>
      <c r="R1602" s="31">
        <v>0.2</v>
      </c>
      <c r="S1602" s="32">
        <v>0</v>
      </c>
      <c r="T1602" s="99" t="s">
        <v>3418</v>
      </c>
    </row>
    <row r="1603" spans="1:20" ht="15" customHeight="1">
      <c r="A1603" s="31">
        <v>1590</v>
      </c>
      <c r="B1603" s="31" t="s">
        <v>1804</v>
      </c>
      <c r="C1603" s="31" t="s">
        <v>1805</v>
      </c>
      <c r="D1603" s="31" t="s">
        <v>29</v>
      </c>
      <c r="E1603" s="31" t="s">
        <v>2128</v>
      </c>
      <c r="F1603" s="32">
        <v>0</v>
      </c>
      <c r="G1603" s="33" t="s">
        <v>2105</v>
      </c>
      <c r="H1603" s="32">
        <v>0</v>
      </c>
      <c r="I1603" s="33" t="s">
        <v>2105</v>
      </c>
      <c r="J1603" s="32">
        <v>0</v>
      </c>
      <c r="K1603" s="33" t="s">
        <v>2105</v>
      </c>
      <c r="L1603" s="32">
        <v>0</v>
      </c>
      <c r="M1603" s="33" t="s">
        <v>2105</v>
      </c>
      <c r="N1603" s="32">
        <v>4000</v>
      </c>
      <c r="O1603" s="34">
        <v>0</v>
      </c>
      <c r="P1603" s="34">
        <v>0</v>
      </c>
      <c r="Q1603" s="32">
        <v>16400</v>
      </c>
      <c r="R1603" s="31">
        <v>4.1</v>
      </c>
      <c r="S1603" s="32">
        <v>623</v>
      </c>
      <c r="T1603" s="99" t="s">
        <v>3418</v>
      </c>
    </row>
    <row r="1604" spans="1:20" ht="15" customHeight="1">
      <c r="A1604" s="31">
        <v>1591</v>
      </c>
      <c r="B1604" s="31" t="s">
        <v>1808</v>
      </c>
      <c r="C1604" s="31" t="s">
        <v>1809</v>
      </c>
      <c r="D1604" s="31" t="s">
        <v>29</v>
      </c>
      <c r="E1604" s="31" t="s">
        <v>2147</v>
      </c>
      <c r="F1604" s="32">
        <v>0</v>
      </c>
      <c r="G1604" s="33" t="s">
        <v>2105</v>
      </c>
      <c r="H1604" s="32">
        <v>0</v>
      </c>
      <c r="I1604" s="33" t="s">
        <v>2105</v>
      </c>
      <c r="J1604" s="32">
        <v>0</v>
      </c>
      <c r="K1604" s="33" t="s">
        <v>2105</v>
      </c>
      <c r="L1604" s="32">
        <v>0</v>
      </c>
      <c r="M1604" s="33" t="s">
        <v>2105</v>
      </c>
      <c r="N1604" s="32">
        <v>959</v>
      </c>
      <c r="O1604" s="34">
        <v>0</v>
      </c>
      <c r="P1604" s="34">
        <v>0</v>
      </c>
      <c r="Q1604" s="32">
        <v>34800</v>
      </c>
      <c r="R1604" s="31">
        <v>36.3</v>
      </c>
      <c r="S1604" s="32">
        <v>0</v>
      </c>
      <c r="T1604" s="99" t="s">
        <v>3418</v>
      </c>
    </row>
    <row r="1605" spans="1:20" ht="15" customHeight="1">
      <c r="A1605" s="31">
        <v>1592</v>
      </c>
      <c r="B1605" s="31" t="s">
        <v>1820</v>
      </c>
      <c r="C1605" s="31" t="s">
        <v>1821</v>
      </c>
      <c r="D1605" s="31" t="s">
        <v>29</v>
      </c>
      <c r="E1605" s="31" t="s">
        <v>2113</v>
      </c>
      <c r="F1605" s="32">
        <v>0</v>
      </c>
      <c r="G1605" s="33" t="s">
        <v>2105</v>
      </c>
      <c r="H1605" s="32">
        <v>-914740939</v>
      </c>
      <c r="I1605" s="33">
        <v>-3.91</v>
      </c>
      <c r="J1605" s="32">
        <v>3532851387</v>
      </c>
      <c r="K1605" s="33">
        <v>1.75</v>
      </c>
      <c r="L1605" s="32">
        <v>-11089724443</v>
      </c>
      <c r="M1605" s="33">
        <v>-0.47</v>
      </c>
      <c r="N1605" s="32">
        <v>-900</v>
      </c>
      <c r="O1605" s="34">
        <v>0</v>
      </c>
      <c r="P1605" s="34">
        <v>0</v>
      </c>
      <c r="Q1605" s="32">
        <v>1800</v>
      </c>
      <c r="R1605" s="31">
        <v>-2</v>
      </c>
      <c r="S1605" s="32">
        <v>18142</v>
      </c>
      <c r="T1605" s="99" t="s">
        <v>3418</v>
      </c>
    </row>
    <row r="1606" spans="1:20" ht="15" customHeight="1">
      <c r="A1606" s="31">
        <v>1593</v>
      </c>
      <c r="B1606" s="31" t="s">
        <v>3201</v>
      </c>
      <c r="C1606" s="31" t="s">
        <v>3202</v>
      </c>
      <c r="D1606" s="31" t="s">
        <v>29</v>
      </c>
      <c r="E1606" s="31" t="s">
        <v>2170</v>
      </c>
      <c r="F1606" s="32">
        <v>1010444811587</v>
      </c>
      <c r="G1606" s="33">
        <v>-0.11</v>
      </c>
      <c r="H1606" s="32">
        <v>1371977029554</v>
      </c>
      <c r="I1606" s="33">
        <v>-0.07</v>
      </c>
      <c r="J1606" s="32">
        <v>4618829382575</v>
      </c>
      <c r="K1606" s="33">
        <v>0.1</v>
      </c>
      <c r="L1606" s="32">
        <v>7564586421214</v>
      </c>
      <c r="M1606" s="33">
        <v>0.3</v>
      </c>
      <c r="N1606" s="32">
        <v>5636</v>
      </c>
      <c r="O1606" s="34">
        <v>0.263</v>
      </c>
      <c r="P1606" s="34">
        <v>0.296</v>
      </c>
      <c r="Q1606" s="32">
        <v>37200</v>
      </c>
      <c r="R1606" s="31">
        <v>6.6</v>
      </c>
      <c r="S1606" s="32">
        <v>92632</v>
      </c>
      <c r="T1606" s="99" t="s">
        <v>2061</v>
      </c>
    </row>
    <row r="1607" spans="1:20" ht="15" customHeight="1">
      <c r="A1607" s="31">
        <v>1594</v>
      </c>
      <c r="B1607" s="31" t="s">
        <v>2809</v>
      </c>
      <c r="C1607" s="31" t="s">
        <v>2810</v>
      </c>
      <c r="D1607" s="31" t="s">
        <v>29</v>
      </c>
      <c r="E1607" s="31" t="s">
        <v>2168</v>
      </c>
      <c r="F1607" s="32">
        <v>51235936013</v>
      </c>
      <c r="G1607" s="33">
        <v>-0.4</v>
      </c>
      <c r="H1607" s="32">
        <v>-2557981994</v>
      </c>
      <c r="I1607" s="33">
        <v>-2.49</v>
      </c>
      <c r="J1607" s="32">
        <v>553175381482</v>
      </c>
      <c r="K1607" s="33">
        <v>-0.04</v>
      </c>
      <c r="L1607" s="32">
        <v>10145020771</v>
      </c>
      <c r="M1607" s="33">
        <v>0.67</v>
      </c>
      <c r="N1607" s="32">
        <v>-114</v>
      </c>
      <c r="O1607" s="34">
        <v>-0.006</v>
      </c>
      <c r="P1607" s="34">
        <v>-0.009</v>
      </c>
      <c r="Q1607" s="32">
        <v>9700</v>
      </c>
      <c r="R1607" s="31">
        <v>-84.8</v>
      </c>
      <c r="S1607" s="32">
        <v>8089</v>
      </c>
      <c r="T1607" s="99" t="s">
        <v>3418</v>
      </c>
    </row>
    <row r="1608" spans="1:20" ht="15" customHeight="1">
      <c r="A1608" s="31">
        <v>1595</v>
      </c>
      <c r="B1608" s="31" t="s">
        <v>1822</v>
      </c>
      <c r="C1608" s="31" t="s">
        <v>1823</v>
      </c>
      <c r="D1608" s="31" t="s">
        <v>29</v>
      </c>
      <c r="E1608" s="31" t="s">
        <v>2808</v>
      </c>
      <c r="F1608" s="32">
        <v>2327247472</v>
      </c>
      <c r="G1608" s="33">
        <v>5.11</v>
      </c>
      <c r="H1608" s="32">
        <v>102558914326</v>
      </c>
      <c r="I1608" s="33">
        <v>0.27</v>
      </c>
      <c r="J1608" s="32">
        <v>2935429295</v>
      </c>
      <c r="K1608" s="33">
        <v>-0.34</v>
      </c>
      <c r="L1608" s="32">
        <v>341229176989</v>
      </c>
      <c r="M1608" s="33">
        <v>-0.04</v>
      </c>
      <c r="N1608" s="32">
        <v>2049</v>
      </c>
      <c r="O1608" s="34">
        <v>0.039</v>
      </c>
      <c r="P1608" s="34">
        <v>0.131</v>
      </c>
      <c r="Q1608" s="32">
        <v>84000</v>
      </c>
      <c r="R1608" s="31">
        <v>41</v>
      </c>
      <c r="S1608" s="32">
        <v>4181</v>
      </c>
      <c r="T1608" s="99" t="s">
        <v>3418</v>
      </c>
    </row>
    <row r="1609" spans="1:20" ht="15" customHeight="1">
      <c r="A1609" s="31">
        <v>1596</v>
      </c>
      <c r="B1609" s="31" t="s">
        <v>1824</v>
      </c>
      <c r="C1609" s="31" t="s">
        <v>1825</v>
      </c>
      <c r="D1609" s="31" t="s">
        <v>29</v>
      </c>
      <c r="E1609" s="31" t="s">
        <v>2170</v>
      </c>
      <c r="F1609" s="32">
        <v>0</v>
      </c>
      <c r="G1609" s="33" t="s">
        <v>2105</v>
      </c>
      <c r="H1609" s="32">
        <v>0</v>
      </c>
      <c r="I1609" s="33" t="s">
        <v>2105</v>
      </c>
      <c r="J1609" s="32">
        <v>0</v>
      </c>
      <c r="K1609" s="33" t="s">
        <v>2105</v>
      </c>
      <c r="L1609" s="32">
        <v>0</v>
      </c>
      <c r="M1609" s="33" t="s">
        <v>2105</v>
      </c>
      <c r="N1609" s="32">
        <v>-8</v>
      </c>
      <c r="O1609" s="34">
        <v>0</v>
      </c>
      <c r="P1609" s="34">
        <v>0</v>
      </c>
      <c r="Q1609" s="32">
        <v>4100</v>
      </c>
      <c r="R1609" s="31">
        <v>-498.7</v>
      </c>
      <c r="S1609" s="32">
        <v>0</v>
      </c>
      <c r="T1609" s="99" t="s">
        <v>3418</v>
      </c>
    </row>
    <row r="1610" spans="1:20" ht="15" customHeight="1">
      <c r="A1610" s="31">
        <v>1597</v>
      </c>
      <c r="B1610" s="31" t="s">
        <v>3073</v>
      </c>
      <c r="C1610" s="31" t="s">
        <v>3074</v>
      </c>
      <c r="D1610" s="31" t="s">
        <v>29</v>
      </c>
      <c r="E1610" s="31" t="s">
        <v>2137</v>
      </c>
      <c r="F1610" s="32">
        <v>37083057632</v>
      </c>
      <c r="G1610" s="33">
        <v>-0.33</v>
      </c>
      <c r="H1610" s="32">
        <v>3210747601</v>
      </c>
      <c r="I1610" s="33">
        <v>-0.5</v>
      </c>
      <c r="J1610" s="32">
        <v>443356544885</v>
      </c>
      <c r="K1610" s="33">
        <v>-0.27</v>
      </c>
      <c r="L1610" s="32">
        <v>49821912579</v>
      </c>
      <c r="M1610" s="33">
        <v>-0.28</v>
      </c>
      <c r="N1610" s="32">
        <v>3220</v>
      </c>
      <c r="O1610" s="34">
        <v>0.056</v>
      </c>
      <c r="P1610" s="34">
        <v>0.141</v>
      </c>
      <c r="Q1610" s="32">
        <v>40900</v>
      </c>
      <c r="R1610" s="31">
        <v>12.7</v>
      </c>
      <c r="S1610" s="32">
        <v>1721</v>
      </c>
      <c r="T1610" s="99" t="s">
        <v>3418</v>
      </c>
    </row>
    <row r="1611" spans="1:20" ht="15" customHeight="1">
      <c r="A1611" s="31">
        <v>1598</v>
      </c>
      <c r="B1611" s="31" t="s">
        <v>1826</v>
      </c>
      <c r="C1611" s="31" t="s">
        <v>1827</v>
      </c>
      <c r="D1611" s="31" t="s">
        <v>29</v>
      </c>
      <c r="E1611" s="31" t="s">
        <v>2160</v>
      </c>
      <c r="F1611" s="32">
        <v>291959738898</v>
      </c>
      <c r="G1611" s="33">
        <v>-0.14</v>
      </c>
      <c r="H1611" s="32">
        <v>7823189595</v>
      </c>
      <c r="I1611" s="33">
        <v>0.58</v>
      </c>
      <c r="J1611" s="32">
        <v>1574093348016</v>
      </c>
      <c r="K1611" s="33">
        <v>0.19</v>
      </c>
      <c r="L1611" s="32">
        <v>208214667779</v>
      </c>
      <c r="M1611" s="33">
        <v>5.88</v>
      </c>
      <c r="N1611" s="32">
        <v>5208</v>
      </c>
      <c r="O1611" s="34">
        <v>0.165</v>
      </c>
      <c r="P1611" s="34">
        <v>0.243</v>
      </c>
      <c r="Q1611" s="32">
        <v>75000</v>
      </c>
      <c r="R1611" s="31">
        <v>14.4</v>
      </c>
      <c r="S1611" s="32">
        <v>397</v>
      </c>
      <c r="T1611" s="99" t="s">
        <v>3418</v>
      </c>
    </row>
    <row r="1612" spans="1:20" ht="15" customHeight="1">
      <c r="A1612" s="31">
        <v>1599</v>
      </c>
      <c r="B1612" s="31" t="s">
        <v>1830</v>
      </c>
      <c r="C1612" s="31" t="s">
        <v>1831</v>
      </c>
      <c r="D1612" s="31" t="s">
        <v>29</v>
      </c>
      <c r="E1612" s="31" t="s">
        <v>2187</v>
      </c>
      <c r="F1612" s="32">
        <v>21518684441</v>
      </c>
      <c r="G1612" s="33">
        <v>-0.28</v>
      </c>
      <c r="H1612" s="32">
        <v>-398978315</v>
      </c>
      <c r="I1612" s="33">
        <v>-1.03</v>
      </c>
      <c r="J1612" s="32">
        <v>103389046482</v>
      </c>
      <c r="K1612" s="33">
        <v>-0.2</v>
      </c>
      <c r="L1612" s="32">
        <v>10421783239</v>
      </c>
      <c r="M1612" s="33">
        <v>-0.63</v>
      </c>
      <c r="N1612" s="32">
        <v>682</v>
      </c>
      <c r="O1612" s="34">
        <v>0.03</v>
      </c>
      <c r="P1612" s="34">
        <v>0.051</v>
      </c>
      <c r="Q1612" s="32">
        <v>6000</v>
      </c>
      <c r="R1612" s="31">
        <v>8.8</v>
      </c>
      <c r="S1612" s="32">
        <v>387</v>
      </c>
      <c r="T1612" s="99" t="s">
        <v>3418</v>
      </c>
    </row>
    <row r="1613" spans="1:20" ht="15" customHeight="1">
      <c r="A1613" s="31">
        <v>1600</v>
      </c>
      <c r="B1613" s="31" t="s">
        <v>3585</v>
      </c>
      <c r="C1613" s="31" t="s">
        <v>3586</v>
      </c>
      <c r="D1613" s="31" t="s">
        <v>29</v>
      </c>
      <c r="E1613" s="31" t="s">
        <v>2107</v>
      </c>
      <c r="F1613" s="32">
        <v>96181223905</v>
      </c>
      <c r="G1613" s="33">
        <v>4.11</v>
      </c>
      <c r="H1613" s="32">
        <v>6549115768</v>
      </c>
      <c r="I1613" s="33">
        <v>-0.06</v>
      </c>
      <c r="J1613" s="32">
        <v>231842192083</v>
      </c>
      <c r="K1613" s="33">
        <v>0.77</v>
      </c>
      <c r="L1613" s="32">
        <v>62577912421</v>
      </c>
      <c r="M1613" s="33">
        <v>-0.33</v>
      </c>
      <c r="N1613" s="32">
        <v>770</v>
      </c>
      <c r="O1613" s="34">
        <v>0.062</v>
      </c>
      <c r="P1613" s="34">
        <v>0.064</v>
      </c>
      <c r="Q1613" s="32">
        <v>23500</v>
      </c>
      <c r="R1613" s="31">
        <v>30.5</v>
      </c>
      <c r="S1613" s="32">
        <v>160866</v>
      </c>
      <c r="T1613" s="99" t="s">
        <v>2061</v>
      </c>
    </row>
    <row r="1614" spans="1:20" ht="15" customHeight="1">
      <c r="A1614" s="31">
        <v>1601</v>
      </c>
      <c r="B1614" s="31" t="s">
        <v>1980</v>
      </c>
      <c r="C1614" s="31" t="s">
        <v>1981</v>
      </c>
      <c r="D1614" s="31" t="s">
        <v>29</v>
      </c>
      <c r="E1614" s="31" t="s">
        <v>2128</v>
      </c>
      <c r="F1614" s="32">
        <v>1854753266120</v>
      </c>
      <c r="G1614" s="33">
        <v>0.22</v>
      </c>
      <c r="H1614" s="32">
        <v>19480760852</v>
      </c>
      <c r="I1614" s="33">
        <v>-0.25</v>
      </c>
      <c r="J1614" s="32">
        <v>8800461945132</v>
      </c>
      <c r="K1614" s="33">
        <v>0.45</v>
      </c>
      <c r="L1614" s="32">
        <v>169590280994</v>
      </c>
      <c r="M1614" s="33">
        <v>0.57</v>
      </c>
      <c r="N1614" s="32">
        <v>3723</v>
      </c>
      <c r="O1614" s="34">
        <v>0.031</v>
      </c>
      <c r="P1614" s="34">
        <v>0.086</v>
      </c>
      <c r="Q1614" s="32">
        <v>35000</v>
      </c>
      <c r="R1614" s="31">
        <v>9.4</v>
      </c>
      <c r="S1614" s="32">
        <v>3391</v>
      </c>
      <c r="T1614" s="99" t="s">
        <v>3418</v>
      </c>
    </row>
    <row r="1615" spans="1:20" ht="15" customHeight="1">
      <c r="A1615" s="31">
        <v>1602</v>
      </c>
      <c r="B1615" s="31" t="s">
        <v>3273</v>
      </c>
      <c r="C1615" s="31" t="s">
        <v>3274</v>
      </c>
      <c r="D1615" s="31" t="s">
        <v>29</v>
      </c>
      <c r="E1615" s="31" t="s">
        <v>2842</v>
      </c>
      <c r="F1615" s="32">
        <v>6481102464663</v>
      </c>
      <c r="G1615" s="33">
        <v>0.19</v>
      </c>
      <c r="H1615" s="32">
        <v>594542412778</v>
      </c>
      <c r="I1615" s="33">
        <v>-0.58</v>
      </c>
      <c r="J1615" s="32">
        <v>24782675566935</v>
      </c>
      <c r="K1615" s="33">
        <v>0.24</v>
      </c>
      <c r="L1615" s="32">
        <v>740168502784</v>
      </c>
      <c r="M1615" s="33">
        <v>-0.52</v>
      </c>
      <c r="N1615" s="32">
        <v>14</v>
      </c>
      <c r="O1615" s="34">
        <v>0.001</v>
      </c>
      <c r="P1615" s="34">
        <v>0.001</v>
      </c>
      <c r="Q1615" s="32">
        <v>22500</v>
      </c>
      <c r="R1615" s="31">
        <v>1615.3</v>
      </c>
      <c r="S1615" s="32">
        <v>405843</v>
      </c>
      <c r="T1615" s="99" t="s">
        <v>2061</v>
      </c>
    </row>
    <row r="1616" spans="1:20" ht="15" customHeight="1">
      <c r="A1616" s="31">
        <v>1603</v>
      </c>
      <c r="B1616" s="31" t="s">
        <v>2831</v>
      </c>
      <c r="C1616" s="31" t="s">
        <v>3922</v>
      </c>
      <c r="D1616" s="31" t="s">
        <v>29</v>
      </c>
      <c r="E1616" s="31" t="s">
        <v>2147</v>
      </c>
      <c r="F1616" s="32">
        <v>0</v>
      </c>
      <c r="G1616" s="33" t="s">
        <v>2105</v>
      </c>
      <c r="H1616" s="32">
        <v>0</v>
      </c>
      <c r="I1616" s="33" t="s">
        <v>2105</v>
      </c>
      <c r="J1616" s="32">
        <v>0</v>
      </c>
      <c r="K1616" s="33" t="s">
        <v>2105</v>
      </c>
      <c r="L1616" s="32">
        <v>0</v>
      </c>
      <c r="M1616" s="33" t="s">
        <v>2105</v>
      </c>
      <c r="N1616" s="32">
        <v>1982</v>
      </c>
      <c r="O1616" s="34">
        <v>0</v>
      </c>
      <c r="P1616" s="34">
        <v>0</v>
      </c>
      <c r="Q1616" s="32">
        <v>22000</v>
      </c>
      <c r="R1616" s="31">
        <v>11.1</v>
      </c>
      <c r="S1616" s="32">
        <v>42</v>
      </c>
      <c r="T1616" s="99" t="s">
        <v>3418</v>
      </c>
    </row>
    <row r="1617" spans="1:20" ht="15" customHeight="1">
      <c r="A1617" s="31">
        <v>1604</v>
      </c>
      <c r="B1617" s="31" t="s">
        <v>3150</v>
      </c>
      <c r="C1617" s="31" t="s">
        <v>3151</v>
      </c>
      <c r="D1617" s="31" t="s">
        <v>29</v>
      </c>
      <c r="E1617" s="31" t="s">
        <v>2161</v>
      </c>
      <c r="F1617" s="32">
        <v>189384362220</v>
      </c>
      <c r="G1617" s="33">
        <v>0.01</v>
      </c>
      <c r="H1617" s="32">
        <v>47778314379</v>
      </c>
      <c r="I1617" s="33">
        <v>-0.28</v>
      </c>
      <c r="J1617" s="32">
        <v>819539649138</v>
      </c>
      <c r="K1617" s="33">
        <v>0</v>
      </c>
      <c r="L1617" s="32">
        <v>254671791607</v>
      </c>
      <c r="M1617" s="33">
        <v>0.12</v>
      </c>
      <c r="N1617" s="32">
        <v>4036</v>
      </c>
      <c r="O1617" s="34">
        <v>0.207</v>
      </c>
      <c r="P1617" s="34">
        <v>0.229</v>
      </c>
      <c r="Q1617" s="32">
        <v>33900</v>
      </c>
      <c r="R1617" s="31">
        <v>8.4</v>
      </c>
      <c r="S1617" s="32">
        <v>621</v>
      </c>
      <c r="T1617" s="99" t="s">
        <v>3418</v>
      </c>
    </row>
    <row r="1618" spans="1:20" ht="15" customHeight="1">
      <c r="A1618" s="31">
        <v>1605</v>
      </c>
      <c r="B1618" s="31" t="s">
        <v>2829</v>
      </c>
      <c r="C1618" s="31" t="s">
        <v>2830</v>
      </c>
      <c r="D1618" s="31" t="s">
        <v>29</v>
      </c>
      <c r="E1618" s="31" t="s">
        <v>2128</v>
      </c>
      <c r="F1618" s="32">
        <v>4209187211937</v>
      </c>
      <c r="G1618" s="33">
        <v>-0.14</v>
      </c>
      <c r="H1618" s="32">
        <v>92571074887</v>
      </c>
      <c r="I1618" s="33">
        <v>-0.72</v>
      </c>
      <c r="J1618" s="32">
        <v>17673966235026</v>
      </c>
      <c r="K1618" s="33">
        <v>0</v>
      </c>
      <c r="L1618" s="32">
        <v>833231444983</v>
      </c>
      <c r="M1618" s="33">
        <v>-0.42</v>
      </c>
      <c r="N1618" s="32">
        <v>1017</v>
      </c>
      <c r="O1618" s="34">
        <v>0.025</v>
      </c>
      <c r="P1618" s="34">
        <v>0.053</v>
      </c>
      <c r="Q1618" s="32">
        <v>11900</v>
      </c>
      <c r="R1618" s="31">
        <v>11.7</v>
      </c>
      <c r="S1618" s="32">
        <v>505544</v>
      </c>
      <c r="T1618" s="99" t="s">
        <v>2061</v>
      </c>
    </row>
    <row r="1619" spans="1:20" ht="15" customHeight="1">
      <c r="A1619" s="31">
        <v>1606</v>
      </c>
      <c r="B1619" s="31" t="s">
        <v>2849</v>
      </c>
      <c r="C1619" s="31" t="s">
        <v>2850</v>
      </c>
      <c r="D1619" s="31" t="s">
        <v>29</v>
      </c>
      <c r="E1619" s="31" t="s">
        <v>2236</v>
      </c>
      <c r="F1619" s="32">
        <v>81820721572</v>
      </c>
      <c r="G1619" s="33">
        <v>-0.45</v>
      </c>
      <c r="H1619" s="32">
        <v>2333507010</v>
      </c>
      <c r="I1619" s="33">
        <v>-0.56</v>
      </c>
      <c r="J1619" s="32">
        <v>675382890271</v>
      </c>
      <c r="K1619" s="33">
        <v>0.04</v>
      </c>
      <c r="L1619" s="32">
        <v>27091461325</v>
      </c>
      <c r="M1619" s="33">
        <v>0.05</v>
      </c>
      <c r="N1619" s="32">
        <v>578</v>
      </c>
      <c r="O1619" s="34">
        <v>0.017</v>
      </c>
      <c r="P1619" s="34">
        <v>0.044</v>
      </c>
      <c r="Q1619" s="32">
        <v>19000</v>
      </c>
      <c r="R1619" s="31">
        <v>32.9</v>
      </c>
      <c r="S1619" s="32">
        <v>49844</v>
      </c>
      <c r="T1619" s="99" t="s">
        <v>2061</v>
      </c>
    </row>
    <row r="1620" spans="1:20" ht="15" customHeight="1">
      <c r="A1620" s="31">
        <v>1607</v>
      </c>
      <c r="B1620" s="31" t="s">
        <v>2825</v>
      </c>
      <c r="C1620" s="31" t="s">
        <v>2826</v>
      </c>
      <c r="D1620" s="31" t="s">
        <v>29</v>
      </c>
      <c r="E1620" s="31" t="s">
        <v>2108</v>
      </c>
      <c r="F1620" s="32">
        <v>71726945534</v>
      </c>
      <c r="G1620" s="33">
        <v>-0.47</v>
      </c>
      <c r="H1620" s="32">
        <v>593499490</v>
      </c>
      <c r="I1620" s="33">
        <v>4.46</v>
      </c>
      <c r="J1620" s="32">
        <v>360515666060</v>
      </c>
      <c r="K1620" s="33">
        <v>0.39</v>
      </c>
      <c r="L1620" s="32">
        <v>21766891880</v>
      </c>
      <c r="M1620" s="33">
        <v>12.56</v>
      </c>
      <c r="N1620" s="32">
        <v>573</v>
      </c>
      <c r="O1620" s="34">
        <v>0.038</v>
      </c>
      <c r="P1620" s="34">
        <v>0.054</v>
      </c>
      <c r="Q1620" s="32">
        <v>10600</v>
      </c>
      <c r="R1620" s="31">
        <v>18.5</v>
      </c>
      <c r="S1620" s="32">
        <v>491</v>
      </c>
      <c r="T1620" s="99" t="s">
        <v>3418</v>
      </c>
    </row>
    <row r="1621" spans="1:20" ht="15" customHeight="1">
      <c r="A1621" s="31">
        <v>1608</v>
      </c>
      <c r="B1621" s="31" t="s">
        <v>1840</v>
      </c>
      <c r="C1621" s="31" t="s">
        <v>1841</v>
      </c>
      <c r="D1621" s="31" t="s">
        <v>29</v>
      </c>
      <c r="E1621" s="31" t="s">
        <v>2106</v>
      </c>
      <c r="F1621" s="32">
        <v>147708922688</v>
      </c>
      <c r="G1621" s="33">
        <v>0.66</v>
      </c>
      <c r="H1621" s="32">
        <v>2656968750</v>
      </c>
      <c r="I1621" s="33">
        <v>0.03</v>
      </c>
      <c r="J1621" s="32">
        <v>555511732403</v>
      </c>
      <c r="K1621" s="33">
        <v>0.32</v>
      </c>
      <c r="L1621" s="32">
        <v>7188288078</v>
      </c>
      <c r="M1621" s="33">
        <v>-0.09</v>
      </c>
      <c r="N1621" s="32">
        <v>334</v>
      </c>
      <c r="O1621" s="34">
        <v>0.02</v>
      </c>
      <c r="P1621" s="34">
        <v>0.031</v>
      </c>
      <c r="Q1621" s="32">
        <v>10000</v>
      </c>
      <c r="R1621" s="31">
        <v>29.9</v>
      </c>
      <c r="S1621" s="32">
        <v>0</v>
      </c>
      <c r="T1621" s="99" t="s">
        <v>3418</v>
      </c>
    </row>
    <row r="1622" spans="1:20" ht="15" customHeight="1">
      <c r="A1622" s="31">
        <v>1609</v>
      </c>
      <c r="B1622" s="31" t="s">
        <v>1842</v>
      </c>
      <c r="C1622" s="31" t="s">
        <v>3781</v>
      </c>
      <c r="D1622" s="31" t="s">
        <v>29</v>
      </c>
      <c r="E1622" s="31" t="s">
        <v>2199</v>
      </c>
      <c r="F1622" s="32">
        <v>0</v>
      </c>
      <c r="G1622" s="33" t="s">
        <v>2105</v>
      </c>
      <c r="H1622" s="32">
        <v>-1490042313</v>
      </c>
      <c r="I1622" s="33">
        <v>-0.3</v>
      </c>
      <c r="J1622" s="32">
        <v>0</v>
      </c>
      <c r="K1622" s="33" t="s">
        <v>2105</v>
      </c>
      <c r="L1622" s="32">
        <v>-27162039205</v>
      </c>
      <c r="M1622" s="33">
        <v>0.45</v>
      </c>
      <c r="N1622" s="32">
        <v>-174</v>
      </c>
      <c r="O1622" s="34">
        <v>0</v>
      </c>
      <c r="P1622" s="34">
        <v>0</v>
      </c>
      <c r="Q1622" s="32">
        <v>2400</v>
      </c>
      <c r="R1622" s="31">
        <v>-13.8</v>
      </c>
      <c r="S1622" s="32">
        <v>1292808</v>
      </c>
      <c r="T1622" s="99" t="s">
        <v>2061</v>
      </c>
    </row>
    <row r="1623" spans="1:20" ht="15" customHeight="1">
      <c r="A1623" s="31">
        <v>1610</v>
      </c>
      <c r="B1623" s="31" t="s">
        <v>1844</v>
      </c>
      <c r="C1623" s="31" t="s">
        <v>1845</v>
      </c>
      <c r="D1623" s="31" t="s">
        <v>29</v>
      </c>
      <c r="E1623" s="31" t="s">
        <v>2104</v>
      </c>
      <c r="F1623" s="32">
        <v>0</v>
      </c>
      <c r="G1623" s="33" t="s">
        <v>2105</v>
      </c>
      <c r="H1623" s="32">
        <v>0</v>
      </c>
      <c r="I1623" s="33" t="s">
        <v>2105</v>
      </c>
      <c r="J1623" s="32">
        <v>0</v>
      </c>
      <c r="K1623" s="33" t="s">
        <v>2105</v>
      </c>
      <c r="L1623" s="32">
        <v>0</v>
      </c>
      <c r="M1623" s="33" t="s">
        <v>2105</v>
      </c>
      <c r="N1623" s="32">
        <v>-747</v>
      </c>
      <c r="O1623" s="34">
        <v>0</v>
      </c>
      <c r="P1623" s="34">
        <v>0</v>
      </c>
      <c r="Q1623" s="32">
        <v>5900</v>
      </c>
      <c r="R1623" s="31">
        <v>-7.9</v>
      </c>
      <c r="S1623" s="32">
        <v>11</v>
      </c>
      <c r="T1623" s="99" t="s">
        <v>3418</v>
      </c>
    </row>
    <row r="1624" spans="1:20" ht="15" customHeight="1">
      <c r="A1624" s="31">
        <v>1611</v>
      </c>
      <c r="B1624" s="31" t="s">
        <v>1856</v>
      </c>
      <c r="C1624" s="31" t="s">
        <v>1857</v>
      </c>
      <c r="D1624" s="31" t="s">
        <v>29</v>
      </c>
      <c r="E1624" s="31" t="s">
        <v>2151</v>
      </c>
      <c r="F1624" s="32">
        <v>0</v>
      </c>
      <c r="G1624" s="33" t="s">
        <v>2105</v>
      </c>
      <c r="H1624" s="32">
        <v>0</v>
      </c>
      <c r="I1624" s="33" t="s">
        <v>2105</v>
      </c>
      <c r="J1624" s="32">
        <v>3132865379</v>
      </c>
      <c r="K1624" s="33">
        <v>-0.86</v>
      </c>
      <c r="L1624" s="32">
        <v>-219963125</v>
      </c>
      <c r="M1624" s="33">
        <v>-1.11</v>
      </c>
      <c r="N1624" s="32">
        <v>38</v>
      </c>
      <c r="O1624" s="34">
        <v>0</v>
      </c>
      <c r="P1624" s="34">
        <v>0</v>
      </c>
      <c r="Q1624" s="32">
        <v>3600</v>
      </c>
      <c r="R1624" s="31">
        <v>94.8</v>
      </c>
      <c r="S1624" s="32">
        <v>395</v>
      </c>
      <c r="T1624" s="99" t="s">
        <v>3418</v>
      </c>
    </row>
    <row r="1625" spans="1:20" ht="15" customHeight="1">
      <c r="A1625" s="31">
        <v>1612</v>
      </c>
      <c r="B1625" s="31" t="s">
        <v>2806</v>
      </c>
      <c r="C1625" s="31" t="s">
        <v>2807</v>
      </c>
      <c r="D1625" s="31" t="s">
        <v>29</v>
      </c>
      <c r="E1625" s="31" t="s">
        <v>2113</v>
      </c>
      <c r="F1625" s="32">
        <v>0</v>
      </c>
      <c r="G1625" s="33" t="s">
        <v>2105</v>
      </c>
      <c r="H1625" s="32">
        <v>0</v>
      </c>
      <c r="I1625" s="33" t="s">
        <v>2105</v>
      </c>
      <c r="J1625" s="32">
        <v>0</v>
      </c>
      <c r="K1625" s="33" t="s">
        <v>2105</v>
      </c>
      <c r="L1625" s="32">
        <v>0</v>
      </c>
      <c r="M1625" s="33" t="s">
        <v>2105</v>
      </c>
      <c r="N1625" s="32">
        <v>1150</v>
      </c>
      <c r="O1625" s="34">
        <v>0</v>
      </c>
      <c r="P1625" s="34">
        <v>0</v>
      </c>
      <c r="Q1625" s="32">
        <v>13800</v>
      </c>
      <c r="R1625" s="31">
        <v>12</v>
      </c>
      <c r="S1625" s="32">
        <v>0</v>
      </c>
      <c r="T1625" s="99" t="s">
        <v>3418</v>
      </c>
    </row>
    <row r="1626" spans="1:20" ht="15" customHeight="1">
      <c r="A1626" s="31">
        <v>1613</v>
      </c>
      <c r="B1626" s="31" t="s">
        <v>2817</v>
      </c>
      <c r="C1626" s="31" t="s">
        <v>2818</v>
      </c>
      <c r="D1626" s="31" t="s">
        <v>29</v>
      </c>
      <c r="E1626" s="31" t="s">
        <v>3491</v>
      </c>
      <c r="F1626" s="32">
        <v>0</v>
      </c>
      <c r="G1626" s="33" t="s">
        <v>2105</v>
      </c>
      <c r="H1626" s="32">
        <v>0</v>
      </c>
      <c r="I1626" s="33" t="s">
        <v>2105</v>
      </c>
      <c r="J1626" s="32">
        <v>0</v>
      </c>
      <c r="K1626" s="33" t="s">
        <v>2105</v>
      </c>
      <c r="L1626" s="32">
        <v>0</v>
      </c>
      <c r="M1626" s="33" t="s">
        <v>2105</v>
      </c>
      <c r="N1626" s="32">
        <v>2892</v>
      </c>
      <c r="O1626" s="34">
        <v>0</v>
      </c>
      <c r="P1626" s="34">
        <v>0</v>
      </c>
      <c r="Q1626" s="32">
        <v>29500</v>
      </c>
      <c r="R1626" s="31">
        <v>10.2</v>
      </c>
      <c r="S1626" s="32">
        <v>142</v>
      </c>
      <c r="T1626" s="99" t="s">
        <v>3418</v>
      </c>
    </row>
    <row r="1627" spans="1:20" ht="15" customHeight="1">
      <c r="A1627" s="31">
        <v>1614</v>
      </c>
      <c r="B1627" s="31" t="s">
        <v>1864</v>
      </c>
      <c r="C1627" s="31" t="s">
        <v>1865</v>
      </c>
      <c r="D1627" s="31" t="s">
        <v>29</v>
      </c>
      <c r="E1627" s="31" t="s">
        <v>3495</v>
      </c>
      <c r="F1627" s="32">
        <v>33083211158</v>
      </c>
      <c r="G1627" s="33">
        <v>-0.24</v>
      </c>
      <c r="H1627" s="32">
        <v>11407023141</v>
      </c>
      <c r="I1627" s="33">
        <v>-0.55</v>
      </c>
      <c r="J1627" s="32">
        <v>203984467067</v>
      </c>
      <c r="K1627" s="33">
        <v>-0.11</v>
      </c>
      <c r="L1627" s="32">
        <v>89074932393</v>
      </c>
      <c r="M1627" s="33">
        <v>0.48</v>
      </c>
      <c r="N1627" s="32">
        <v>3468</v>
      </c>
      <c r="O1627" s="34">
        <v>0.147</v>
      </c>
      <c r="P1627" s="34">
        <v>0.157</v>
      </c>
      <c r="Q1627" s="32">
        <v>16300</v>
      </c>
      <c r="R1627" s="31">
        <v>4.7</v>
      </c>
      <c r="S1627" s="32">
        <v>1</v>
      </c>
      <c r="T1627" s="99" t="s">
        <v>3418</v>
      </c>
    </row>
    <row r="1628" spans="1:20" ht="15" customHeight="1">
      <c r="A1628" s="31">
        <v>1615</v>
      </c>
      <c r="B1628" s="31" t="s">
        <v>1872</v>
      </c>
      <c r="C1628" s="31" t="s">
        <v>1873</v>
      </c>
      <c r="D1628" s="31" t="s">
        <v>29</v>
      </c>
      <c r="E1628" s="31" t="s">
        <v>2139</v>
      </c>
      <c r="F1628" s="32">
        <v>0</v>
      </c>
      <c r="G1628" s="33" t="s">
        <v>2105</v>
      </c>
      <c r="H1628" s="32">
        <v>0</v>
      </c>
      <c r="I1628" s="33" t="s">
        <v>2105</v>
      </c>
      <c r="J1628" s="32">
        <v>0</v>
      </c>
      <c r="K1628" s="33" t="s">
        <v>2105</v>
      </c>
      <c r="L1628" s="32">
        <v>0</v>
      </c>
      <c r="M1628" s="33" t="s">
        <v>2105</v>
      </c>
      <c r="N1628" s="32">
        <v>857</v>
      </c>
      <c r="O1628" s="34">
        <v>0</v>
      </c>
      <c r="P1628" s="34">
        <v>0</v>
      </c>
      <c r="Q1628" s="32">
        <v>6000</v>
      </c>
      <c r="R1628" s="31">
        <v>7</v>
      </c>
      <c r="S1628" s="32">
        <v>5</v>
      </c>
      <c r="T1628" s="99" t="s">
        <v>3418</v>
      </c>
    </row>
    <row r="1629" spans="1:20" ht="15" customHeight="1">
      <c r="A1629" s="31">
        <v>1616</v>
      </c>
      <c r="B1629" s="31" t="s">
        <v>2996</v>
      </c>
      <c r="C1629" s="31" t="s">
        <v>2997</v>
      </c>
      <c r="D1629" s="31" t="s">
        <v>29</v>
      </c>
      <c r="E1629" s="31" t="s">
        <v>2113</v>
      </c>
      <c r="F1629" s="32">
        <v>158628092190</v>
      </c>
      <c r="G1629" s="33">
        <v>-0.19</v>
      </c>
      <c r="H1629" s="32">
        <v>867355824</v>
      </c>
      <c r="I1629" s="33">
        <v>-0.64</v>
      </c>
      <c r="J1629" s="32">
        <v>1092637628074</v>
      </c>
      <c r="K1629" s="33">
        <v>0.21</v>
      </c>
      <c r="L1629" s="32">
        <v>21981827</v>
      </c>
      <c r="M1629" s="33">
        <v>-1</v>
      </c>
      <c r="N1629" s="32">
        <v>-93</v>
      </c>
      <c r="O1629" s="34">
        <v>-0.002</v>
      </c>
      <c r="P1629" s="34">
        <v>-0.007</v>
      </c>
      <c r="Q1629" s="32">
        <v>16500</v>
      </c>
      <c r="R1629" s="31">
        <v>-177.5</v>
      </c>
      <c r="S1629" s="32">
        <v>5</v>
      </c>
      <c r="T1629" s="99" t="s">
        <v>3418</v>
      </c>
    </row>
    <row r="1630" spans="1:20" ht="15" customHeight="1">
      <c r="A1630" s="31">
        <v>1617</v>
      </c>
      <c r="B1630" s="31" t="s">
        <v>1880</v>
      </c>
      <c r="C1630" s="31" t="s">
        <v>3822</v>
      </c>
      <c r="D1630" s="31" t="s">
        <v>29</v>
      </c>
      <c r="E1630" s="31" t="s">
        <v>2136</v>
      </c>
      <c r="F1630" s="32">
        <v>7531862628</v>
      </c>
      <c r="G1630" s="33">
        <v>-0.96</v>
      </c>
      <c r="H1630" s="32">
        <v>-17108765099</v>
      </c>
      <c r="I1630" s="33">
        <v>-157.37</v>
      </c>
      <c r="J1630" s="32">
        <v>79342833951</v>
      </c>
      <c r="K1630" s="33">
        <v>-0.91</v>
      </c>
      <c r="L1630" s="32">
        <v>-254885960309</v>
      </c>
      <c r="M1630" s="33">
        <v>-189.17</v>
      </c>
      <c r="N1630" s="32">
        <v>-11000</v>
      </c>
      <c r="O1630" s="34">
        <v>-0.596</v>
      </c>
      <c r="P1630" s="34">
        <v>-12.452</v>
      </c>
      <c r="Q1630" s="32">
        <v>1100</v>
      </c>
      <c r="R1630" s="31">
        <v>-0.1</v>
      </c>
      <c r="S1630" s="32">
        <v>106500</v>
      </c>
      <c r="T1630" s="99" t="s">
        <v>2061</v>
      </c>
    </row>
    <row r="1631" spans="1:20" ht="15" customHeight="1">
      <c r="A1631" s="31">
        <v>1618</v>
      </c>
      <c r="B1631" s="31" t="s">
        <v>1884</v>
      </c>
      <c r="C1631" s="31" t="s">
        <v>1885</v>
      </c>
      <c r="D1631" s="31" t="s">
        <v>29</v>
      </c>
      <c r="E1631" s="31" t="s">
        <v>2102</v>
      </c>
      <c r="F1631" s="32">
        <v>0</v>
      </c>
      <c r="G1631" s="33" t="s">
        <v>2105</v>
      </c>
      <c r="H1631" s="32">
        <v>0</v>
      </c>
      <c r="I1631" s="33" t="s">
        <v>2105</v>
      </c>
      <c r="J1631" s="32">
        <v>0</v>
      </c>
      <c r="K1631" s="33" t="s">
        <v>2105</v>
      </c>
      <c r="L1631" s="32">
        <v>0</v>
      </c>
      <c r="M1631" s="33" t="s">
        <v>2105</v>
      </c>
      <c r="N1631" s="32">
        <v>-5000</v>
      </c>
      <c r="O1631" s="34">
        <v>0</v>
      </c>
      <c r="P1631" s="34">
        <v>0</v>
      </c>
      <c r="Q1631" s="32">
        <v>500</v>
      </c>
      <c r="R1631" s="31">
        <v>-0.1</v>
      </c>
      <c r="S1631" s="32">
        <v>0</v>
      </c>
      <c r="T1631" s="99" t="s">
        <v>3418</v>
      </c>
    </row>
    <row r="1632" spans="1:20" ht="15" customHeight="1">
      <c r="A1632" s="31">
        <v>1619</v>
      </c>
      <c r="B1632" s="31" t="s">
        <v>2339</v>
      </c>
      <c r="C1632" s="31" t="s">
        <v>2340</v>
      </c>
      <c r="D1632" s="31" t="s">
        <v>29</v>
      </c>
      <c r="E1632" s="31" t="s">
        <v>2141</v>
      </c>
      <c r="F1632" s="32">
        <v>248611758225</v>
      </c>
      <c r="G1632" s="33">
        <v>-0.09</v>
      </c>
      <c r="H1632" s="32">
        <v>35959684082</v>
      </c>
      <c r="I1632" s="33">
        <v>-0.17</v>
      </c>
      <c r="J1632" s="32">
        <v>1250388798645</v>
      </c>
      <c r="K1632" s="33">
        <v>0.31</v>
      </c>
      <c r="L1632" s="32">
        <v>-58101267485</v>
      </c>
      <c r="M1632" s="33">
        <v>-1.37</v>
      </c>
      <c r="N1632" s="32">
        <v>-1248</v>
      </c>
      <c r="O1632" s="34">
        <v>-0.079</v>
      </c>
      <c r="P1632" s="34">
        <v>-0.109</v>
      </c>
      <c r="Q1632" s="32">
        <v>29700</v>
      </c>
      <c r="R1632" s="31">
        <v>-23.8</v>
      </c>
      <c r="S1632" s="32">
        <v>226230</v>
      </c>
      <c r="T1632" s="99" t="s">
        <v>2061</v>
      </c>
    </row>
    <row r="1633" spans="1:20" ht="15" customHeight="1">
      <c r="A1633" s="31">
        <v>1620</v>
      </c>
      <c r="B1633" s="31" t="s">
        <v>1860</v>
      </c>
      <c r="C1633" s="31" t="s">
        <v>1861</v>
      </c>
      <c r="D1633" s="31" t="s">
        <v>29</v>
      </c>
      <c r="E1633" s="31" t="s">
        <v>2165</v>
      </c>
      <c r="F1633" s="32">
        <v>736343323178</v>
      </c>
      <c r="G1633" s="33">
        <v>0.09</v>
      </c>
      <c r="H1633" s="32">
        <v>85217924249</v>
      </c>
      <c r="I1633" s="33">
        <v>0.42</v>
      </c>
      <c r="J1633" s="32">
        <v>3200637625701</v>
      </c>
      <c r="K1633" s="33">
        <v>0.07</v>
      </c>
      <c r="L1633" s="32">
        <v>262930118734</v>
      </c>
      <c r="M1633" s="33">
        <v>-0.13</v>
      </c>
      <c r="N1633" s="32">
        <v>753</v>
      </c>
      <c r="O1633" s="34">
        <v>0.027</v>
      </c>
      <c r="P1633" s="34">
        <v>0.03</v>
      </c>
      <c r="Q1633" s="32">
        <v>16200</v>
      </c>
      <c r="R1633" s="31">
        <v>21.5</v>
      </c>
      <c r="S1633" s="32">
        <v>184519</v>
      </c>
      <c r="T1633" s="99" t="s">
        <v>2061</v>
      </c>
    </row>
    <row r="1634" spans="1:20" ht="15" customHeight="1">
      <c r="A1634" s="31">
        <v>1621</v>
      </c>
      <c r="B1634" s="31" t="s">
        <v>1888</v>
      </c>
      <c r="C1634" s="31" t="s">
        <v>1889</v>
      </c>
      <c r="D1634" s="31" t="s">
        <v>29</v>
      </c>
      <c r="E1634" s="31" t="s">
        <v>2106</v>
      </c>
      <c r="F1634" s="32">
        <v>0</v>
      </c>
      <c r="G1634" s="33" t="s">
        <v>2105</v>
      </c>
      <c r="H1634" s="32">
        <v>0</v>
      </c>
      <c r="I1634" s="33" t="s">
        <v>2105</v>
      </c>
      <c r="J1634" s="32">
        <v>0</v>
      </c>
      <c r="K1634" s="33" t="s">
        <v>2105</v>
      </c>
      <c r="L1634" s="32">
        <v>0</v>
      </c>
      <c r="M1634" s="33" t="s">
        <v>2105</v>
      </c>
      <c r="N1634" s="32">
        <v>-1100</v>
      </c>
      <c r="O1634" s="34">
        <v>0</v>
      </c>
      <c r="P1634" s="34">
        <v>0</v>
      </c>
      <c r="Q1634" s="32">
        <v>1100</v>
      </c>
      <c r="R1634" s="31">
        <v>-1</v>
      </c>
      <c r="S1634" s="32">
        <v>18163</v>
      </c>
      <c r="T1634" s="99" t="s">
        <v>3418</v>
      </c>
    </row>
    <row r="1635" spans="1:20" ht="15" customHeight="1">
      <c r="A1635" s="31">
        <v>1622</v>
      </c>
      <c r="B1635" s="31" t="s">
        <v>1920</v>
      </c>
      <c r="C1635" s="31" t="s">
        <v>3723</v>
      </c>
      <c r="D1635" s="31" t="s">
        <v>29</v>
      </c>
      <c r="E1635" s="31" t="s">
        <v>2167</v>
      </c>
      <c r="F1635" s="32">
        <v>34856242181</v>
      </c>
      <c r="G1635" s="33">
        <v>-0.51</v>
      </c>
      <c r="H1635" s="32">
        <v>-2108208422</v>
      </c>
      <c r="I1635" s="33">
        <v>-3.74</v>
      </c>
      <c r="J1635" s="32">
        <v>189452828691</v>
      </c>
      <c r="K1635" s="33">
        <v>-0.69</v>
      </c>
      <c r="L1635" s="32">
        <v>-25651972041</v>
      </c>
      <c r="M1635" s="33">
        <v>-4.98</v>
      </c>
      <c r="N1635" s="32">
        <v>-1778</v>
      </c>
      <c r="O1635" s="34">
        <v>-0.123</v>
      </c>
      <c r="P1635" s="34">
        <v>-0.17</v>
      </c>
      <c r="Q1635" s="32">
        <v>3200</v>
      </c>
      <c r="R1635" s="31">
        <v>-1.8</v>
      </c>
      <c r="S1635" s="32">
        <v>18016</v>
      </c>
      <c r="T1635" s="99" t="s">
        <v>3418</v>
      </c>
    </row>
    <row r="1636" spans="1:20" ht="15" customHeight="1">
      <c r="A1636" s="31">
        <v>1623</v>
      </c>
      <c r="B1636" s="31" t="s">
        <v>2834</v>
      </c>
      <c r="C1636" s="31" t="s">
        <v>2835</v>
      </c>
      <c r="D1636" s="31" t="s">
        <v>29</v>
      </c>
      <c r="E1636" s="31" t="s">
        <v>2353</v>
      </c>
      <c r="F1636" s="32">
        <v>0</v>
      </c>
      <c r="G1636" s="33" t="s">
        <v>2105</v>
      </c>
      <c r="H1636" s="32">
        <v>0</v>
      </c>
      <c r="I1636" s="33" t="s">
        <v>2105</v>
      </c>
      <c r="J1636" s="32">
        <v>0</v>
      </c>
      <c r="K1636" s="33" t="s">
        <v>2105</v>
      </c>
      <c r="L1636" s="32">
        <v>0</v>
      </c>
      <c r="M1636" s="33" t="s">
        <v>2105</v>
      </c>
      <c r="N1636" s="32">
        <v>1200</v>
      </c>
      <c r="O1636" s="34">
        <v>0</v>
      </c>
      <c r="P1636" s="34">
        <v>0</v>
      </c>
      <c r="Q1636" s="32">
        <v>600</v>
      </c>
      <c r="R1636" s="31">
        <v>0.5</v>
      </c>
      <c r="S1636" s="32">
        <v>0</v>
      </c>
      <c r="T1636" s="99" t="s">
        <v>3418</v>
      </c>
    </row>
    <row r="1637" spans="1:20" ht="15" customHeight="1">
      <c r="A1637" s="31">
        <v>1624</v>
      </c>
      <c r="B1637" s="31" t="s">
        <v>2865</v>
      </c>
      <c r="C1637" s="31" t="s">
        <v>2866</v>
      </c>
      <c r="D1637" s="31" t="s">
        <v>29</v>
      </c>
      <c r="E1637" s="31" t="s">
        <v>2131</v>
      </c>
      <c r="F1637" s="32">
        <v>39200208961</v>
      </c>
      <c r="G1637" s="33">
        <v>-0.08</v>
      </c>
      <c r="H1637" s="32">
        <v>9903761197</v>
      </c>
      <c r="I1637" s="33">
        <v>-0.32</v>
      </c>
      <c r="J1637" s="32">
        <v>181618453014</v>
      </c>
      <c r="K1637" s="33">
        <v>0.05</v>
      </c>
      <c r="L1637" s="32">
        <v>74230526230</v>
      </c>
      <c r="M1637" s="33">
        <v>0.08</v>
      </c>
      <c r="N1637" s="32">
        <v>2574</v>
      </c>
      <c r="O1637" s="34">
        <v>0.146</v>
      </c>
      <c r="P1637" s="34">
        <v>0.181</v>
      </c>
      <c r="Q1637" s="32">
        <v>17500</v>
      </c>
      <c r="R1637" s="31">
        <v>6.8</v>
      </c>
      <c r="S1637" s="32">
        <v>11</v>
      </c>
      <c r="T1637" s="99" t="s">
        <v>3418</v>
      </c>
    </row>
    <row r="1638" spans="1:20" ht="15" customHeight="1">
      <c r="A1638" s="31">
        <v>1625</v>
      </c>
      <c r="B1638" s="31" t="s">
        <v>1900</v>
      </c>
      <c r="C1638" s="31" t="s">
        <v>1901</v>
      </c>
      <c r="D1638" s="31" t="s">
        <v>29</v>
      </c>
      <c r="E1638" s="31" t="s">
        <v>2163</v>
      </c>
      <c r="F1638" s="32">
        <v>0</v>
      </c>
      <c r="G1638" s="33" t="s">
        <v>2105</v>
      </c>
      <c r="H1638" s="32">
        <v>0</v>
      </c>
      <c r="I1638" s="33" t="s">
        <v>2105</v>
      </c>
      <c r="J1638" s="32">
        <v>0</v>
      </c>
      <c r="K1638" s="33" t="s">
        <v>2105</v>
      </c>
      <c r="L1638" s="32">
        <v>0</v>
      </c>
      <c r="M1638" s="33" t="s">
        <v>2105</v>
      </c>
      <c r="N1638" s="32">
        <v>1758</v>
      </c>
      <c r="O1638" s="34">
        <v>0</v>
      </c>
      <c r="P1638" s="34">
        <v>0</v>
      </c>
      <c r="Q1638" s="32">
        <v>5800</v>
      </c>
      <c r="R1638" s="31">
        <v>3.3</v>
      </c>
      <c r="S1638" s="32">
        <v>0</v>
      </c>
      <c r="T1638" s="99" t="s">
        <v>3418</v>
      </c>
    </row>
    <row r="1639" spans="1:20" ht="15" customHeight="1">
      <c r="A1639" s="31">
        <v>1626</v>
      </c>
      <c r="B1639" s="31" t="s">
        <v>2998</v>
      </c>
      <c r="C1639" s="31" t="s">
        <v>2999</v>
      </c>
      <c r="D1639" s="31" t="s">
        <v>29</v>
      </c>
      <c r="E1639" s="31" t="s">
        <v>2110</v>
      </c>
      <c r="F1639" s="32">
        <v>0</v>
      </c>
      <c r="G1639" s="33" t="s">
        <v>2105</v>
      </c>
      <c r="H1639" s="32">
        <v>0</v>
      </c>
      <c r="I1639" s="33" t="s">
        <v>2105</v>
      </c>
      <c r="J1639" s="32">
        <v>0</v>
      </c>
      <c r="K1639" s="33" t="s">
        <v>2105</v>
      </c>
      <c r="L1639" s="32">
        <v>0</v>
      </c>
      <c r="M1639" s="33" t="s">
        <v>2105</v>
      </c>
      <c r="N1639" s="32">
        <v>-3</v>
      </c>
      <c r="O1639" s="34">
        <v>0</v>
      </c>
      <c r="P1639" s="34">
        <v>0</v>
      </c>
      <c r="Q1639" s="32">
        <v>4100</v>
      </c>
      <c r="R1639" s="31">
        <v>-1358.6</v>
      </c>
      <c r="S1639" s="32">
        <v>353</v>
      </c>
      <c r="T1639" s="99" t="s">
        <v>3418</v>
      </c>
    </row>
    <row r="1640" spans="1:20" ht="15" customHeight="1">
      <c r="A1640" s="31">
        <v>1627</v>
      </c>
      <c r="B1640" s="31" t="s">
        <v>3671</v>
      </c>
      <c r="C1640" s="31" t="s">
        <v>3939</v>
      </c>
      <c r="D1640" s="31" t="s">
        <v>29</v>
      </c>
      <c r="E1640" s="31" t="s">
        <v>2167</v>
      </c>
      <c r="F1640" s="32">
        <v>0</v>
      </c>
      <c r="G1640" s="33" t="s">
        <v>2105</v>
      </c>
      <c r="H1640" s="32">
        <v>0</v>
      </c>
      <c r="I1640" s="33" t="s">
        <v>2105</v>
      </c>
      <c r="J1640" s="32">
        <v>0</v>
      </c>
      <c r="K1640" s="33" t="s">
        <v>2105</v>
      </c>
      <c r="L1640" s="32">
        <v>0</v>
      </c>
      <c r="M1640" s="33" t="s">
        <v>2105</v>
      </c>
      <c r="N1640" s="32">
        <v>386</v>
      </c>
      <c r="O1640" s="34">
        <v>0</v>
      </c>
      <c r="P1640" s="34">
        <v>0</v>
      </c>
      <c r="Q1640" s="32">
        <v>40400</v>
      </c>
      <c r="R1640" s="31">
        <v>104.7</v>
      </c>
      <c r="S1640" s="32">
        <v>58</v>
      </c>
      <c r="T1640" s="99" t="s">
        <v>3418</v>
      </c>
    </row>
    <row r="1641" spans="1:20" ht="15" customHeight="1">
      <c r="A1641" s="31">
        <v>1628</v>
      </c>
      <c r="B1641" s="31" t="s">
        <v>1902</v>
      </c>
      <c r="C1641" s="31" t="s">
        <v>2846</v>
      </c>
      <c r="D1641" s="31" t="s">
        <v>29</v>
      </c>
      <c r="E1641" s="31" t="s">
        <v>2160</v>
      </c>
      <c r="F1641" s="32">
        <v>178446416886</v>
      </c>
      <c r="G1641" s="33">
        <v>-0.23</v>
      </c>
      <c r="H1641" s="32">
        <v>902841136</v>
      </c>
      <c r="I1641" s="33">
        <v>-0.98</v>
      </c>
      <c r="J1641" s="32">
        <v>997719402323</v>
      </c>
      <c r="K1641" s="33">
        <v>0.06</v>
      </c>
      <c r="L1641" s="32">
        <v>212297543945</v>
      </c>
      <c r="M1641" s="33">
        <v>-0.01</v>
      </c>
      <c r="N1641" s="32">
        <v>10400</v>
      </c>
      <c r="O1641" s="34">
        <v>0.3</v>
      </c>
      <c r="P1641" s="34">
        <v>0.46</v>
      </c>
      <c r="Q1641" s="32">
        <v>26000</v>
      </c>
      <c r="R1641" s="31">
        <v>3</v>
      </c>
      <c r="S1641" s="32">
        <v>6661</v>
      </c>
      <c r="T1641" s="99" t="s">
        <v>3418</v>
      </c>
    </row>
    <row r="1642" spans="1:20" ht="15" customHeight="1">
      <c r="A1642" s="31">
        <v>1629</v>
      </c>
      <c r="B1642" s="31" t="s">
        <v>1344</v>
      </c>
      <c r="C1642" s="31" t="s">
        <v>1345</v>
      </c>
      <c r="D1642" s="31" t="s">
        <v>29</v>
      </c>
      <c r="E1642" s="31" t="s">
        <v>2185</v>
      </c>
      <c r="F1642" s="32">
        <v>7954333494</v>
      </c>
      <c r="G1642" s="33">
        <v>0.27</v>
      </c>
      <c r="H1642" s="32">
        <v>16491374736</v>
      </c>
      <c r="I1642" s="33">
        <v>0.94</v>
      </c>
      <c r="J1642" s="32">
        <v>35388941434</v>
      </c>
      <c r="K1642" s="33">
        <v>0.53</v>
      </c>
      <c r="L1642" s="32">
        <v>47982791840</v>
      </c>
      <c r="M1642" s="33">
        <v>0.44</v>
      </c>
      <c r="N1642" s="32">
        <v>708</v>
      </c>
      <c r="O1642" s="34">
        <v>0.049</v>
      </c>
      <c r="P1642" s="34">
        <v>0.05</v>
      </c>
      <c r="Q1642" s="32">
        <v>9200</v>
      </c>
      <c r="R1642" s="31">
        <v>13</v>
      </c>
      <c r="S1642" s="32">
        <v>106414</v>
      </c>
      <c r="T1642" s="99" t="s">
        <v>2060</v>
      </c>
    </row>
    <row r="1643" spans="1:20" ht="15" customHeight="1">
      <c r="A1643" s="31">
        <v>1630</v>
      </c>
      <c r="B1643" s="31" t="s">
        <v>1914</v>
      </c>
      <c r="C1643" s="31" t="s">
        <v>2854</v>
      </c>
      <c r="D1643" s="31" t="s">
        <v>29</v>
      </c>
      <c r="E1643" s="31" t="s">
        <v>2103</v>
      </c>
      <c r="F1643" s="32">
        <v>0</v>
      </c>
      <c r="G1643" s="33" t="s">
        <v>2105</v>
      </c>
      <c r="H1643" s="32">
        <v>0</v>
      </c>
      <c r="I1643" s="33" t="s">
        <v>2105</v>
      </c>
      <c r="J1643" s="32">
        <v>0</v>
      </c>
      <c r="K1643" s="33" t="s">
        <v>2105</v>
      </c>
      <c r="L1643" s="32">
        <v>0</v>
      </c>
      <c r="M1643" s="33" t="s">
        <v>2105</v>
      </c>
      <c r="N1643" s="32">
        <v>-9</v>
      </c>
      <c r="O1643" s="34">
        <v>0</v>
      </c>
      <c r="P1643" s="34">
        <v>0</v>
      </c>
      <c r="Q1643" s="32">
        <v>1900</v>
      </c>
      <c r="R1643" s="31">
        <v>-207.1</v>
      </c>
      <c r="S1643" s="32">
        <v>27083</v>
      </c>
      <c r="T1643" s="99" t="s">
        <v>3418</v>
      </c>
    </row>
    <row r="1644" spans="1:20" ht="15" customHeight="1">
      <c r="A1644" s="31">
        <v>1631</v>
      </c>
      <c r="B1644" s="31" t="s">
        <v>1916</v>
      </c>
      <c r="C1644" s="31" t="s">
        <v>1917</v>
      </c>
      <c r="D1644" s="31" t="s">
        <v>29</v>
      </c>
      <c r="E1644" s="31" t="s">
        <v>2108</v>
      </c>
      <c r="F1644" s="32">
        <v>0</v>
      </c>
      <c r="G1644" s="33" t="s">
        <v>2105</v>
      </c>
      <c r="H1644" s="32">
        <v>0</v>
      </c>
      <c r="I1644" s="33" t="s">
        <v>2105</v>
      </c>
      <c r="J1644" s="32">
        <v>0</v>
      </c>
      <c r="K1644" s="33" t="s">
        <v>2105</v>
      </c>
      <c r="L1644" s="32">
        <v>0</v>
      </c>
      <c r="M1644" s="33" t="s">
        <v>2105</v>
      </c>
      <c r="N1644" s="32">
        <v>-318</v>
      </c>
      <c r="O1644" s="34">
        <v>0</v>
      </c>
      <c r="P1644" s="34">
        <v>0</v>
      </c>
      <c r="Q1644" s="32">
        <v>8700</v>
      </c>
      <c r="R1644" s="31">
        <v>-27.4</v>
      </c>
      <c r="S1644" s="32">
        <v>295</v>
      </c>
      <c r="T1644" s="99" t="s">
        <v>3418</v>
      </c>
    </row>
    <row r="1645" spans="1:20" ht="15" customHeight="1">
      <c r="A1645" s="31">
        <v>1632</v>
      </c>
      <c r="B1645" s="31" t="s">
        <v>1928</v>
      </c>
      <c r="C1645" s="31" t="s">
        <v>1929</v>
      </c>
      <c r="D1645" s="31" t="s">
        <v>29</v>
      </c>
      <c r="E1645" s="31" t="s">
        <v>2102</v>
      </c>
      <c r="F1645" s="32">
        <v>15547874386</v>
      </c>
      <c r="G1645" s="33">
        <v>-0.84</v>
      </c>
      <c r="H1645" s="32">
        <v>-3309587527</v>
      </c>
      <c r="I1645" s="33">
        <v>-1.13</v>
      </c>
      <c r="J1645" s="32">
        <v>129472096494</v>
      </c>
      <c r="K1645" s="33">
        <v>-0.59</v>
      </c>
      <c r="L1645" s="32">
        <v>1456670533</v>
      </c>
      <c r="M1645" s="33">
        <v>-0.98</v>
      </c>
      <c r="N1645" s="32">
        <v>78</v>
      </c>
      <c r="O1645" s="34">
        <v>0.003</v>
      </c>
      <c r="P1645" s="34">
        <v>0.005</v>
      </c>
      <c r="Q1645" s="32">
        <v>12200</v>
      </c>
      <c r="R1645" s="31">
        <v>157.4</v>
      </c>
      <c r="S1645" s="32">
        <v>28069</v>
      </c>
      <c r="T1645" s="99" t="s">
        <v>2061</v>
      </c>
    </row>
    <row r="1646" spans="1:20" ht="15" customHeight="1">
      <c r="A1646" s="31">
        <v>1633</v>
      </c>
      <c r="B1646" s="31" t="s">
        <v>1938</v>
      </c>
      <c r="C1646" s="31" t="s">
        <v>1939</v>
      </c>
      <c r="D1646" s="31" t="s">
        <v>29</v>
      </c>
      <c r="E1646" s="31" t="s">
        <v>2808</v>
      </c>
      <c r="F1646" s="32">
        <v>0</v>
      </c>
      <c r="G1646" s="33" t="s">
        <v>2105</v>
      </c>
      <c r="H1646" s="32">
        <v>0</v>
      </c>
      <c r="I1646" s="33" t="s">
        <v>2105</v>
      </c>
      <c r="J1646" s="32">
        <v>0</v>
      </c>
      <c r="K1646" s="33" t="s">
        <v>2105</v>
      </c>
      <c r="L1646" s="32">
        <v>0</v>
      </c>
      <c r="M1646" s="33" t="s">
        <v>2105</v>
      </c>
      <c r="N1646" s="32">
        <v>12222</v>
      </c>
      <c r="O1646" s="34">
        <v>0</v>
      </c>
      <c r="P1646" s="34">
        <v>0</v>
      </c>
      <c r="Q1646" s="32">
        <v>33000</v>
      </c>
      <c r="R1646" s="31">
        <v>2.7</v>
      </c>
      <c r="S1646" s="32">
        <v>0</v>
      </c>
      <c r="T1646" s="99" t="s">
        <v>3418</v>
      </c>
    </row>
    <row r="1647" spans="1:20" ht="15" customHeight="1">
      <c r="A1647" s="31">
        <v>1634</v>
      </c>
      <c r="B1647" s="31" t="s">
        <v>3205</v>
      </c>
      <c r="C1647" s="31" t="s">
        <v>3206</v>
      </c>
      <c r="D1647" s="31" t="s">
        <v>29</v>
      </c>
      <c r="E1647" s="31" t="s">
        <v>2137</v>
      </c>
      <c r="F1647" s="32">
        <v>23950980815</v>
      </c>
      <c r="G1647" s="33">
        <v>-0.17</v>
      </c>
      <c r="H1647" s="32">
        <v>586858382</v>
      </c>
      <c r="I1647" s="33">
        <v>-0.58</v>
      </c>
      <c r="J1647" s="32">
        <v>133649142426</v>
      </c>
      <c r="K1647" s="33">
        <v>3.62</v>
      </c>
      <c r="L1647" s="32">
        <v>4791765414</v>
      </c>
      <c r="M1647" s="33">
        <v>2.4</v>
      </c>
      <c r="N1647" s="32">
        <v>331</v>
      </c>
      <c r="O1647" s="34">
        <v>0.031</v>
      </c>
      <c r="P1647" s="34">
        <v>0.061</v>
      </c>
      <c r="Q1647" s="32">
        <v>4200</v>
      </c>
      <c r="R1647" s="31">
        <v>12.7</v>
      </c>
      <c r="S1647" s="32">
        <v>2216</v>
      </c>
      <c r="T1647" s="99" t="s">
        <v>3418</v>
      </c>
    </row>
    <row r="1648" spans="1:20" ht="15" customHeight="1">
      <c r="A1648" s="31">
        <v>1635</v>
      </c>
      <c r="B1648" s="31" t="s">
        <v>3940</v>
      </c>
      <c r="C1648" s="31" t="s">
        <v>3941</v>
      </c>
      <c r="D1648" s="31" t="s">
        <v>29</v>
      </c>
      <c r="E1648" s="31" t="s">
        <v>2668</v>
      </c>
      <c r="F1648" s="32">
        <v>1852455662840</v>
      </c>
      <c r="G1648" s="33">
        <v>0.11</v>
      </c>
      <c r="H1648" s="32">
        <v>-90081935452</v>
      </c>
      <c r="I1648" s="33">
        <v>0.18</v>
      </c>
      <c r="J1648" s="32">
        <v>7986758753156</v>
      </c>
      <c r="K1648" s="33">
        <v>0.03</v>
      </c>
      <c r="L1648" s="32">
        <v>-1292328397706</v>
      </c>
      <c r="M1648" s="33">
        <v>-6.95</v>
      </c>
      <c r="N1648" s="32">
        <v>-31289</v>
      </c>
      <c r="O1648" s="34">
        <v>-0.1</v>
      </c>
      <c r="P1648" s="34">
        <v>-0.166</v>
      </c>
      <c r="Q1648" s="32">
        <v>801000</v>
      </c>
      <c r="R1648" s="31">
        <v>-25.6</v>
      </c>
      <c r="S1648" s="32">
        <v>624</v>
      </c>
      <c r="T1648" s="99" t="s">
        <v>3418</v>
      </c>
    </row>
    <row r="1649" spans="1:20" ht="15" customHeight="1">
      <c r="A1649" s="31">
        <v>1636</v>
      </c>
      <c r="B1649" s="31" t="s">
        <v>2857</v>
      </c>
      <c r="C1649" s="31" t="s">
        <v>2858</v>
      </c>
      <c r="D1649" s="31" t="s">
        <v>29</v>
      </c>
      <c r="E1649" s="31" t="s">
        <v>2194</v>
      </c>
      <c r="F1649" s="32">
        <v>195019990179</v>
      </c>
      <c r="G1649" s="33">
        <v>-0.37</v>
      </c>
      <c r="H1649" s="32">
        <v>1261238956669</v>
      </c>
      <c r="I1649" s="33">
        <v>18729.61</v>
      </c>
      <c r="J1649" s="32">
        <v>1496701128008</v>
      </c>
      <c r="K1649" s="33">
        <v>0.12</v>
      </c>
      <c r="L1649" s="32">
        <v>1215547963870</v>
      </c>
      <c r="M1649" s="33">
        <v>10.46</v>
      </c>
      <c r="N1649" s="32">
        <v>9885</v>
      </c>
      <c r="O1649" s="34">
        <v>0.552</v>
      </c>
      <c r="P1649" s="34">
        <v>0.696</v>
      </c>
      <c r="Q1649" s="32">
        <v>25700</v>
      </c>
      <c r="R1649" s="31">
        <v>2.6</v>
      </c>
      <c r="S1649" s="32">
        <v>225677</v>
      </c>
      <c r="T1649" s="99" t="s">
        <v>2061</v>
      </c>
    </row>
    <row r="1650" spans="1:20" ht="15" customHeight="1">
      <c r="A1650" s="31">
        <v>1637</v>
      </c>
      <c r="B1650" s="31" t="s">
        <v>1950</v>
      </c>
      <c r="C1650" s="31" t="s">
        <v>1951</v>
      </c>
      <c r="D1650" s="31" t="s">
        <v>29</v>
      </c>
      <c r="E1650" s="31" t="s">
        <v>2160</v>
      </c>
      <c r="F1650" s="32">
        <v>42576912796</v>
      </c>
      <c r="G1650" s="33">
        <v>1.13</v>
      </c>
      <c r="H1650" s="32">
        <v>2542232076</v>
      </c>
      <c r="I1650" s="33">
        <v>0.24</v>
      </c>
      <c r="J1650" s="32">
        <v>112929966386</v>
      </c>
      <c r="K1650" s="33">
        <v>0.06</v>
      </c>
      <c r="L1650" s="32">
        <v>-35352397547</v>
      </c>
      <c r="M1650" s="33">
        <v>-0.37</v>
      </c>
      <c r="N1650" s="32">
        <v>-2333</v>
      </c>
      <c r="O1650" s="34">
        <v>-0.104</v>
      </c>
      <c r="P1650" s="34">
        <v>-3.338</v>
      </c>
      <c r="Q1650" s="32">
        <v>2800</v>
      </c>
      <c r="R1650" s="31">
        <v>-1.2</v>
      </c>
      <c r="S1650" s="32">
        <v>2939</v>
      </c>
      <c r="T1650" s="31" t="s">
        <v>3418</v>
      </c>
    </row>
    <row r="1651" spans="1:20" ht="15" customHeight="1">
      <c r="A1651" s="31">
        <v>1638</v>
      </c>
      <c r="B1651" s="31" t="s">
        <v>1944</v>
      </c>
      <c r="C1651" s="31" t="s">
        <v>1945</v>
      </c>
      <c r="D1651" s="31" t="s">
        <v>29</v>
      </c>
      <c r="E1651" s="31" t="s">
        <v>2113</v>
      </c>
      <c r="F1651" s="32">
        <v>0</v>
      </c>
      <c r="G1651" s="33" t="s">
        <v>2105</v>
      </c>
      <c r="H1651" s="32">
        <v>0</v>
      </c>
      <c r="I1651" s="33" t="s">
        <v>2105</v>
      </c>
      <c r="J1651" s="32">
        <v>0</v>
      </c>
      <c r="K1651" s="33" t="s">
        <v>2105</v>
      </c>
      <c r="L1651" s="32">
        <v>0</v>
      </c>
      <c r="M1651" s="33" t="s">
        <v>2105</v>
      </c>
      <c r="N1651" s="32">
        <v>-500</v>
      </c>
      <c r="O1651" s="34">
        <v>0</v>
      </c>
      <c r="P1651" s="34">
        <v>0</v>
      </c>
      <c r="Q1651" s="32">
        <v>3200</v>
      </c>
      <c r="R1651" s="31">
        <v>-6.4</v>
      </c>
      <c r="S1651" s="32">
        <v>26</v>
      </c>
      <c r="T1651" s="99" t="s">
        <v>3418</v>
      </c>
    </row>
    <row r="1652" spans="1:20" ht="15" customHeight="1">
      <c r="A1652" s="31">
        <v>1639</v>
      </c>
      <c r="B1652" s="31" t="s">
        <v>2859</v>
      </c>
      <c r="C1652" s="31" t="s">
        <v>3587</v>
      </c>
      <c r="D1652" s="31" t="s">
        <v>29</v>
      </c>
      <c r="E1652" s="31" t="s">
        <v>2185</v>
      </c>
      <c r="F1652" s="32">
        <v>0</v>
      </c>
      <c r="G1652" s="33" t="s">
        <v>2105</v>
      </c>
      <c r="H1652" s="32">
        <v>0</v>
      </c>
      <c r="I1652" s="33" t="s">
        <v>2105</v>
      </c>
      <c r="J1652" s="32">
        <v>0</v>
      </c>
      <c r="K1652" s="33" t="s">
        <v>2105</v>
      </c>
      <c r="L1652" s="32">
        <v>0</v>
      </c>
      <c r="M1652" s="33" t="s">
        <v>2105</v>
      </c>
      <c r="N1652" s="32">
        <v>1439</v>
      </c>
      <c r="O1652" s="34">
        <v>0</v>
      </c>
      <c r="P1652" s="34">
        <v>0</v>
      </c>
      <c r="Q1652" s="32">
        <v>24600</v>
      </c>
      <c r="R1652" s="31">
        <v>17.1</v>
      </c>
      <c r="S1652" s="32">
        <v>6</v>
      </c>
      <c r="T1652" s="99" t="s">
        <v>3418</v>
      </c>
    </row>
    <row r="1653" spans="1:20" ht="15" customHeight="1">
      <c r="A1653" s="31">
        <v>1640</v>
      </c>
      <c r="B1653" s="31" t="s">
        <v>3000</v>
      </c>
      <c r="C1653" s="31" t="s">
        <v>3001</v>
      </c>
      <c r="D1653" s="31" t="s">
        <v>29</v>
      </c>
      <c r="E1653" s="31" t="s">
        <v>2131</v>
      </c>
      <c r="F1653" s="32">
        <v>0</v>
      </c>
      <c r="G1653" s="33" t="s">
        <v>2105</v>
      </c>
      <c r="H1653" s="32">
        <v>0</v>
      </c>
      <c r="I1653" s="33" t="s">
        <v>2105</v>
      </c>
      <c r="J1653" s="32">
        <v>0</v>
      </c>
      <c r="K1653" s="33" t="s">
        <v>2105</v>
      </c>
      <c r="L1653" s="32">
        <v>0</v>
      </c>
      <c r="M1653" s="33" t="s">
        <v>2105</v>
      </c>
      <c r="N1653" s="32">
        <v>821</v>
      </c>
      <c r="O1653" s="34">
        <v>0</v>
      </c>
      <c r="P1653" s="34">
        <v>0</v>
      </c>
      <c r="Q1653" s="32">
        <v>6400</v>
      </c>
      <c r="R1653" s="31">
        <v>7.8</v>
      </c>
      <c r="S1653" s="32">
        <v>0</v>
      </c>
      <c r="T1653" s="99" t="s">
        <v>3418</v>
      </c>
    </row>
    <row r="1654" spans="1:20" ht="15" customHeight="1">
      <c r="A1654" s="31">
        <v>1641</v>
      </c>
      <c r="B1654" s="31" t="s">
        <v>1952</v>
      </c>
      <c r="C1654" s="31" t="s">
        <v>1953</v>
      </c>
      <c r="D1654" s="31" t="s">
        <v>29</v>
      </c>
      <c r="E1654" s="31" t="s">
        <v>2179</v>
      </c>
      <c r="F1654" s="32">
        <v>0</v>
      </c>
      <c r="G1654" s="33" t="s">
        <v>2105</v>
      </c>
      <c r="H1654" s="32">
        <v>0</v>
      </c>
      <c r="I1654" s="33" t="s">
        <v>2105</v>
      </c>
      <c r="J1654" s="32">
        <v>0</v>
      </c>
      <c r="K1654" s="33" t="s">
        <v>2105</v>
      </c>
      <c r="L1654" s="32">
        <v>0</v>
      </c>
      <c r="M1654" s="33" t="s">
        <v>2105</v>
      </c>
      <c r="N1654" s="32">
        <v>3596</v>
      </c>
      <c r="O1654" s="34">
        <v>0</v>
      </c>
      <c r="P1654" s="34">
        <v>0</v>
      </c>
      <c r="Q1654" s="32">
        <v>16900</v>
      </c>
      <c r="R1654" s="31">
        <v>4.7</v>
      </c>
      <c r="S1654" s="32">
        <v>332</v>
      </c>
      <c r="T1654" s="99" t="s">
        <v>3418</v>
      </c>
    </row>
    <row r="1655" spans="1:20" ht="15" customHeight="1">
      <c r="A1655" s="31">
        <v>1642</v>
      </c>
      <c r="B1655" s="31" t="s">
        <v>1956</v>
      </c>
      <c r="C1655" s="31" t="s">
        <v>1957</v>
      </c>
      <c r="D1655" s="31" t="s">
        <v>29</v>
      </c>
      <c r="E1655" s="31" t="s">
        <v>2127</v>
      </c>
      <c r="F1655" s="32">
        <v>4380592282</v>
      </c>
      <c r="G1655" s="33">
        <v>0</v>
      </c>
      <c r="H1655" s="32">
        <v>-2024961339</v>
      </c>
      <c r="I1655" s="33">
        <v>-4.89</v>
      </c>
      <c r="J1655" s="32">
        <v>122838199481</v>
      </c>
      <c r="K1655" s="33">
        <v>5.84</v>
      </c>
      <c r="L1655" s="32">
        <v>51111067439</v>
      </c>
      <c r="M1655" s="33">
        <v>19.78</v>
      </c>
      <c r="N1655" s="32">
        <v>2059</v>
      </c>
      <c r="O1655" s="34">
        <v>0.082</v>
      </c>
      <c r="P1655" s="34">
        <v>0.186</v>
      </c>
      <c r="Q1655" s="32">
        <v>21000</v>
      </c>
      <c r="R1655" s="31">
        <v>10.2</v>
      </c>
      <c r="S1655" s="32">
        <v>2238</v>
      </c>
      <c r="T1655" s="99" t="s">
        <v>3418</v>
      </c>
    </row>
    <row r="1656" spans="1:20" ht="15" customHeight="1">
      <c r="A1656" s="31">
        <v>1643</v>
      </c>
      <c r="B1656" s="31" t="s">
        <v>3271</v>
      </c>
      <c r="C1656" s="31" t="s">
        <v>3272</v>
      </c>
      <c r="D1656" s="31" t="s">
        <v>29</v>
      </c>
      <c r="E1656" s="31" t="s">
        <v>2295</v>
      </c>
      <c r="F1656" s="32">
        <v>0</v>
      </c>
      <c r="G1656" s="33" t="s">
        <v>2105</v>
      </c>
      <c r="H1656" s="32">
        <v>0</v>
      </c>
      <c r="I1656" s="33" t="s">
        <v>2105</v>
      </c>
      <c r="J1656" s="32">
        <v>0</v>
      </c>
      <c r="K1656" s="33" t="s">
        <v>2105</v>
      </c>
      <c r="L1656" s="32">
        <v>0</v>
      </c>
      <c r="M1656" s="33" t="s">
        <v>2105</v>
      </c>
      <c r="N1656" s="32">
        <v>202</v>
      </c>
      <c r="O1656" s="34">
        <v>0</v>
      </c>
      <c r="P1656" s="34">
        <v>0</v>
      </c>
      <c r="Q1656" s="32">
        <v>6200</v>
      </c>
      <c r="R1656" s="31">
        <v>30.7</v>
      </c>
      <c r="S1656" s="32">
        <v>5775</v>
      </c>
      <c r="T1656" s="31" t="s">
        <v>3418</v>
      </c>
    </row>
    <row r="1657" spans="1:20" ht="15" customHeight="1">
      <c r="A1657" s="31">
        <v>1644</v>
      </c>
      <c r="B1657" s="31" t="s">
        <v>3152</v>
      </c>
      <c r="C1657" s="31" t="s">
        <v>3153</v>
      </c>
      <c r="D1657" s="31" t="s">
        <v>29</v>
      </c>
      <c r="E1657" s="31" t="s">
        <v>2106</v>
      </c>
      <c r="F1657" s="32">
        <v>4469515319769</v>
      </c>
      <c r="G1657" s="33">
        <v>0.59</v>
      </c>
      <c r="H1657" s="32">
        <v>517326910</v>
      </c>
      <c r="I1657" s="33">
        <v>0.07</v>
      </c>
      <c r="J1657" s="32">
        <v>18969276014497</v>
      </c>
      <c r="K1657" s="33">
        <v>0.22</v>
      </c>
      <c r="L1657" s="32">
        <v>22603702198</v>
      </c>
      <c r="M1657" s="33">
        <v>0.09</v>
      </c>
      <c r="N1657" s="32">
        <v>-21</v>
      </c>
      <c r="O1657" s="34">
        <v>-0.001</v>
      </c>
      <c r="P1657" s="34">
        <v>-0.004</v>
      </c>
      <c r="Q1657" s="32">
        <v>6400</v>
      </c>
      <c r="R1657" s="31">
        <v>-303.8</v>
      </c>
      <c r="S1657" s="32">
        <v>4971</v>
      </c>
      <c r="T1657" s="99" t="s">
        <v>3418</v>
      </c>
    </row>
    <row r="1658" spans="1:20" ht="15" customHeight="1">
      <c r="A1658" s="31">
        <v>1645</v>
      </c>
      <c r="B1658" s="31" t="s">
        <v>1960</v>
      </c>
      <c r="C1658" s="31" t="s">
        <v>1961</v>
      </c>
      <c r="D1658" s="31" t="s">
        <v>29</v>
      </c>
      <c r="E1658" s="31" t="s">
        <v>3495</v>
      </c>
      <c r="F1658" s="32">
        <v>0</v>
      </c>
      <c r="G1658" s="33" t="s">
        <v>2105</v>
      </c>
      <c r="H1658" s="32">
        <v>0</v>
      </c>
      <c r="I1658" s="33" t="s">
        <v>2105</v>
      </c>
      <c r="J1658" s="32">
        <v>0</v>
      </c>
      <c r="K1658" s="33" t="s">
        <v>2105</v>
      </c>
      <c r="L1658" s="32">
        <v>0</v>
      </c>
      <c r="M1658" s="33" t="s">
        <v>2105</v>
      </c>
      <c r="N1658" s="32">
        <v>-16000</v>
      </c>
      <c r="O1658" s="34">
        <v>0</v>
      </c>
      <c r="P1658" s="34">
        <v>0</v>
      </c>
      <c r="Q1658" s="32">
        <v>1600</v>
      </c>
      <c r="R1658" s="31">
        <v>-0.1</v>
      </c>
      <c r="S1658" s="32">
        <v>696</v>
      </c>
      <c r="T1658" s="99" t="s">
        <v>3418</v>
      </c>
    </row>
    <row r="1659" spans="1:20" ht="15" customHeight="1">
      <c r="A1659" s="31">
        <v>1646</v>
      </c>
      <c r="B1659" s="31" t="s">
        <v>2836</v>
      </c>
      <c r="C1659" s="31" t="s">
        <v>2837</v>
      </c>
      <c r="D1659" s="31" t="s">
        <v>29</v>
      </c>
      <c r="E1659" s="31" t="s">
        <v>2232</v>
      </c>
      <c r="F1659" s="32">
        <v>895400461145</v>
      </c>
      <c r="G1659" s="33">
        <v>-0.05</v>
      </c>
      <c r="H1659" s="32">
        <v>34803938431</v>
      </c>
      <c r="I1659" s="33">
        <v>-0.04</v>
      </c>
      <c r="J1659" s="32">
        <v>3784718915516</v>
      </c>
      <c r="K1659" s="33">
        <v>-0.06</v>
      </c>
      <c r="L1659" s="32">
        <v>136235933871</v>
      </c>
      <c r="M1659" s="33">
        <v>-0.07</v>
      </c>
      <c r="N1659" s="32">
        <v>1680</v>
      </c>
      <c r="O1659" s="34">
        <v>0.067</v>
      </c>
      <c r="P1659" s="34">
        <v>0.108</v>
      </c>
      <c r="Q1659" s="32">
        <v>21000</v>
      </c>
      <c r="R1659" s="31">
        <v>12.5</v>
      </c>
      <c r="S1659" s="32">
        <v>116</v>
      </c>
      <c r="T1659" s="99" t="s">
        <v>3418</v>
      </c>
    </row>
    <row r="1660" spans="1:20" ht="15" customHeight="1">
      <c r="A1660" s="31">
        <v>1647</v>
      </c>
      <c r="B1660" s="31" t="s">
        <v>1968</v>
      </c>
      <c r="C1660" s="31" t="s">
        <v>3875</v>
      </c>
      <c r="D1660" s="31" t="s">
        <v>29</v>
      </c>
      <c r="E1660" s="31" t="s">
        <v>2187</v>
      </c>
      <c r="F1660" s="32">
        <v>100436407696</v>
      </c>
      <c r="G1660" s="33">
        <v>-0.53</v>
      </c>
      <c r="H1660" s="32">
        <v>150373912</v>
      </c>
      <c r="I1660" s="33">
        <v>0.37</v>
      </c>
      <c r="J1660" s="32">
        <v>666232669732</v>
      </c>
      <c r="K1660" s="33">
        <v>0.07</v>
      </c>
      <c r="L1660" s="32">
        <v>215098809005</v>
      </c>
      <c r="M1660" s="33">
        <v>3.31</v>
      </c>
      <c r="N1660" s="32">
        <v>3000</v>
      </c>
      <c r="O1660" s="34">
        <v>0.382</v>
      </c>
      <c r="P1660" s="34">
        <v>0</v>
      </c>
      <c r="Q1660" s="32">
        <v>2400</v>
      </c>
      <c r="R1660" s="31">
        <v>0.8</v>
      </c>
      <c r="S1660" s="32">
        <v>17338</v>
      </c>
      <c r="T1660" s="99" t="s">
        <v>3418</v>
      </c>
    </row>
    <row r="1661" spans="1:20" ht="15" customHeight="1">
      <c r="A1661" s="31">
        <v>1648</v>
      </c>
      <c r="B1661" s="31" t="s">
        <v>1974</v>
      </c>
      <c r="C1661" s="31" t="s">
        <v>1975</v>
      </c>
      <c r="D1661" s="31" t="s">
        <v>29</v>
      </c>
      <c r="E1661" s="31" t="s">
        <v>2138</v>
      </c>
      <c r="F1661" s="32">
        <v>44112638121</v>
      </c>
      <c r="G1661" s="33">
        <v>-0.38</v>
      </c>
      <c r="H1661" s="32">
        <v>-4174838537</v>
      </c>
      <c r="I1661" s="33">
        <v>-5.12</v>
      </c>
      <c r="J1661" s="32">
        <v>254478105483</v>
      </c>
      <c r="K1661" s="33">
        <v>0.08</v>
      </c>
      <c r="L1661" s="32">
        <v>-12885900551</v>
      </c>
      <c r="M1661" s="33">
        <v>-2.37</v>
      </c>
      <c r="N1661" s="32">
        <v>-1640</v>
      </c>
      <c r="O1661" s="34">
        <v>-0.059</v>
      </c>
      <c r="P1661" s="34">
        <v>-0.177</v>
      </c>
      <c r="Q1661" s="32">
        <v>4100</v>
      </c>
      <c r="R1661" s="31">
        <v>-2.5</v>
      </c>
      <c r="S1661" s="32">
        <v>11122</v>
      </c>
      <c r="T1661" s="99" t="s">
        <v>3418</v>
      </c>
    </row>
    <row r="1662" spans="1:20" ht="15" customHeight="1">
      <c r="A1662" s="31">
        <v>1649</v>
      </c>
      <c r="B1662" s="31" t="s">
        <v>3414</v>
      </c>
      <c r="C1662" s="31" t="s">
        <v>3415</v>
      </c>
      <c r="D1662" s="31" t="s">
        <v>29</v>
      </c>
      <c r="E1662" s="31" t="s">
        <v>2365</v>
      </c>
      <c r="F1662" s="32">
        <v>23528087482</v>
      </c>
      <c r="G1662" s="33" t="s">
        <v>2105</v>
      </c>
      <c r="H1662" s="32">
        <v>1954278365</v>
      </c>
      <c r="I1662" s="33" t="s">
        <v>2105</v>
      </c>
      <c r="J1662" s="32">
        <v>107967013944</v>
      </c>
      <c r="K1662" s="33" t="s">
        <v>2105</v>
      </c>
      <c r="L1662" s="32">
        <v>7217428049</v>
      </c>
      <c r="M1662" s="33" t="s">
        <v>2105</v>
      </c>
      <c r="N1662" s="32">
        <v>1271</v>
      </c>
      <c r="O1662" s="34">
        <v>0</v>
      </c>
      <c r="P1662" s="34">
        <v>0</v>
      </c>
      <c r="Q1662" s="32">
        <v>10800</v>
      </c>
      <c r="R1662" s="31">
        <v>8.5</v>
      </c>
      <c r="S1662" s="32">
        <v>66349</v>
      </c>
      <c r="T1662" s="99" t="s">
        <v>3418</v>
      </c>
    </row>
    <row r="1663" spans="1:20" ht="15" customHeight="1">
      <c r="A1663" s="31">
        <v>1650</v>
      </c>
      <c r="B1663" s="31" t="s">
        <v>3207</v>
      </c>
      <c r="C1663" s="31" t="s">
        <v>3876</v>
      </c>
      <c r="D1663" s="31" t="s">
        <v>29</v>
      </c>
      <c r="E1663" s="31" t="s">
        <v>2151</v>
      </c>
      <c r="F1663" s="32">
        <v>0</v>
      </c>
      <c r="G1663" s="33" t="s">
        <v>2105</v>
      </c>
      <c r="H1663" s="32">
        <v>0</v>
      </c>
      <c r="I1663" s="33" t="s">
        <v>2105</v>
      </c>
      <c r="J1663" s="32">
        <v>334702704267</v>
      </c>
      <c r="K1663" s="33">
        <v>-0.3</v>
      </c>
      <c r="L1663" s="32">
        <v>1234794901</v>
      </c>
      <c r="M1663" s="33">
        <v>0.23</v>
      </c>
      <c r="N1663" s="32">
        <v>92</v>
      </c>
      <c r="O1663" s="34">
        <v>0</v>
      </c>
      <c r="P1663" s="34">
        <v>0</v>
      </c>
      <c r="Q1663" s="32">
        <v>5800</v>
      </c>
      <c r="R1663" s="31">
        <v>62.9</v>
      </c>
      <c r="S1663" s="32">
        <v>185</v>
      </c>
      <c r="T1663" s="99" t="s">
        <v>3418</v>
      </c>
    </row>
    <row r="1664" spans="1:20" ht="15" customHeight="1">
      <c r="A1664" s="31">
        <v>1651</v>
      </c>
      <c r="B1664" s="31" t="s">
        <v>163</v>
      </c>
      <c r="C1664" s="31" t="s">
        <v>164</v>
      </c>
      <c r="D1664" s="31" t="s">
        <v>29</v>
      </c>
      <c r="E1664" s="31" t="s">
        <v>3500</v>
      </c>
      <c r="F1664" s="32">
        <v>11090147580</v>
      </c>
      <c r="G1664" s="33">
        <v>-0.44</v>
      </c>
      <c r="H1664" s="32">
        <v>-1443670812</v>
      </c>
      <c r="I1664" s="33">
        <v>-1.53</v>
      </c>
      <c r="J1664" s="32">
        <v>56837432931</v>
      </c>
      <c r="K1664" s="33">
        <v>0.14</v>
      </c>
      <c r="L1664" s="32">
        <v>25485445558</v>
      </c>
      <c r="M1664" s="33">
        <v>2.54</v>
      </c>
      <c r="N1664" s="32">
        <v>1333</v>
      </c>
      <c r="O1664" s="34">
        <v>0.109</v>
      </c>
      <c r="P1664" s="34">
        <v>0.143</v>
      </c>
      <c r="Q1664" s="32">
        <v>15600</v>
      </c>
      <c r="R1664" s="31">
        <v>11.7</v>
      </c>
      <c r="S1664" s="32">
        <v>0</v>
      </c>
      <c r="T1664" s="99" t="s">
        <v>3418</v>
      </c>
    </row>
    <row r="1665" spans="1:20" ht="15" customHeight="1">
      <c r="A1665" s="31">
        <v>1652</v>
      </c>
      <c r="B1665" s="31" t="s">
        <v>1984</v>
      </c>
      <c r="C1665" s="31" t="s">
        <v>1985</v>
      </c>
      <c r="D1665" s="31" t="s">
        <v>29</v>
      </c>
      <c r="E1665" s="31" t="s">
        <v>2128</v>
      </c>
      <c r="F1665" s="32">
        <v>0</v>
      </c>
      <c r="G1665" s="33" t="s">
        <v>2105</v>
      </c>
      <c r="H1665" s="32">
        <v>0</v>
      </c>
      <c r="I1665" s="33" t="s">
        <v>2105</v>
      </c>
      <c r="J1665" s="32">
        <v>0</v>
      </c>
      <c r="K1665" s="33" t="s">
        <v>2105</v>
      </c>
      <c r="L1665" s="32">
        <v>0</v>
      </c>
      <c r="M1665" s="33" t="s">
        <v>2105</v>
      </c>
      <c r="N1665" s="32">
        <v>28</v>
      </c>
      <c r="O1665" s="34">
        <v>0</v>
      </c>
      <c r="P1665" s="34">
        <v>0</v>
      </c>
      <c r="Q1665" s="32">
        <v>6200</v>
      </c>
      <c r="R1665" s="31">
        <v>217.7</v>
      </c>
      <c r="S1665" s="32">
        <v>0</v>
      </c>
      <c r="T1665" s="99" t="s">
        <v>3418</v>
      </c>
    </row>
    <row r="1666" spans="1:20" ht="15" customHeight="1">
      <c r="A1666" s="31">
        <v>1653</v>
      </c>
      <c r="B1666" s="31" t="s">
        <v>3329</v>
      </c>
      <c r="C1666" s="31" t="s">
        <v>3330</v>
      </c>
      <c r="D1666" s="31" t="s">
        <v>29</v>
      </c>
      <c r="E1666" s="31" t="s">
        <v>2179</v>
      </c>
      <c r="F1666" s="32">
        <v>0</v>
      </c>
      <c r="G1666" s="33" t="s">
        <v>2105</v>
      </c>
      <c r="H1666" s="32">
        <v>0</v>
      </c>
      <c r="I1666" s="33" t="s">
        <v>2105</v>
      </c>
      <c r="J1666" s="32">
        <v>0</v>
      </c>
      <c r="K1666" s="33" t="s">
        <v>2105</v>
      </c>
      <c r="L1666" s="32">
        <v>0</v>
      </c>
      <c r="M1666" s="33" t="s">
        <v>2105</v>
      </c>
      <c r="N1666" s="32">
        <v>2435</v>
      </c>
      <c r="O1666" s="34">
        <v>0</v>
      </c>
      <c r="P1666" s="34">
        <v>0</v>
      </c>
      <c r="Q1666" s="32">
        <v>20700</v>
      </c>
      <c r="R1666" s="31">
        <v>8.5</v>
      </c>
      <c r="S1666" s="32">
        <v>1014</v>
      </c>
      <c r="T1666" s="99" t="s">
        <v>3418</v>
      </c>
    </row>
    <row r="1667" spans="1:20" ht="15" customHeight="1">
      <c r="A1667" s="31">
        <v>1654</v>
      </c>
      <c r="B1667" s="31" t="s">
        <v>1990</v>
      </c>
      <c r="C1667" s="31" t="s">
        <v>1991</v>
      </c>
      <c r="D1667" s="31" t="s">
        <v>29</v>
      </c>
      <c r="E1667" s="31" t="s">
        <v>3500</v>
      </c>
      <c r="F1667" s="32">
        <v>0</v>
      </c>
      <c r="G1667" s="33" t="s">
        <v>2105</v>
      </c>
      <c r="H1667" s="32">
        <v>0</v>
      </c>
      <c r="I1667" s="33" t="s">
        <v>2105</v>
      </c>
      <c r="J1667" s="32">
        <v>0</v>
      </c>
      <c r="K1667" s="33" t="s">
        <v>2105</v>
      </c>
      <c r="L1667" s="32">
        <v>0</v>
      </c>
      <c r="M1667" s="33" t="s">
        <v>2105</v>
      </c>
      <c r="N1667" s="32">
        <v>1253</v>
      </c>
      <c r="O1667" s="34">
        <v>0</v>
      </c>
      <c r="P1667" s="34">
        <v>0</v>
      </c>
      <c r="Q1667" s="32">
        <v>21800</v>
      </c>
      <c r="R1667" s="31">
        <v>17.4</v>
      </c>
      <c r="S1667" s="32">
        <v>0</v>
      </c>
      <c r="T1667" s="99" t="s">
        <v>3418</v>
      </c>
    </row>
    <row r="1668" spans="1:20" ht="15" customHeight="1">
      <c r="A1668" s="31">
        <v>1655</v>
      </c>
      <c r="B1668" s="31" t="s">
        <v>3289</v>
      </c>
      <c r="C1668" s="31" t="s">
        <v>3290</v>
      </c>
      <c r="D1668" s="31" t="s">
        <v>29</v>
      </c>
      <c r="E1668" s="31" t="s">
        <v>2459</v>
      </c>
      <c r="F1668" s="32">
        <v>4772058397116</v>
      </c>
      <c r="G1668" s="33">
        <v>-0.17</v>
      </c>
      <c r="H1668" s="32">
        <v>75739901473</v>
      </c>
      <c r="I1668" s="33">
        <v>-0.27</v>
      </c>
      <c r="J1668" s="32">
        <v>20638306836422</v>
      </c>
      <c r="K1668" s="33">
        <v>-0.06</v>
      </c>
      <c r="L1668" s="32">
        <v>230324166255</v>
      </c>
      <c r="M1668" s="33">
        <v>-0.21</v>
      </c>
      <c r="N1668" s="32">
        <v>2048</v>
      </c>
      <c r="O1668" s="34">
        <v>0.042</v>
      </c>
      <c r="P1668" s="34">
        <v>0.156</v>
      </c>
      <c r="Q1668" s="32">
        <v>29900</v>
      </c>
      <c r="R1668" s="31">
        <v>14.6</v>
      </c>
      <c r="S1668" s="32">
        <v>492767</v>
      </c>
      <c r="T1668" s="99" t="s">
        <v>2061</v>
      </c>
    </row>
    <row r="1669" spans="1:20" ht="15" customHeight="1">
      <c r="A1669" s="31">
        <v>1656</v>
      </c>
      <c r="B1669" s="31" t="s">
        <v>3672</v>
      </c>
      <c r="C1669" s="31" t="s">
        <v>3673</v>
      </c>
      <c r="D1669" s="31" t="s">
        <v>29</v>
      </c>
      <c r="E1669" s="31" t="s">
        <v>2122</v>
      </c>
      <c r="F1669" s="32">
        <v>6854322716</v>
      </c>
      <c r="G1669" s="33">
        <v>-0.26</v>
      </c>
      <c r="H1669" s="32">
        <v>-4408983696</v>
      </c>
      <c r="I1669" s="33">
        <v>-0.53</v>
      </c>
      <c r="J1669" s="32">
        <v>58588059529</v>
      </c>
      <c r="K1669" s="33">
        <v>0.11</v>
      </c>
      <c r="L1669" s="32">
        <v>3093156123</v>
      </c>
      <c r="M1669" s="33">
        <v>-0.73</v>
      </c>
      <c r="N1669" s="32">
        <v>181</v>
      </c>
      <c r="O1669" s="34">
        <v>0.012</v>
      </c>
      <c r="P1669" s="34">
        <v>0.017</v>
      </c>
      <c r="Q1669" s="32">
        <v>38300</v>
      </c>
      <c r="R1669" s="31">
        <v>211.5</v>
      </c>
      <c r="S1669" s="32">
        <v>0</v>
      </c>
      <c r="T1669" s="99" t="s">
        <v>3418</v>
      </c>
    </row>
    <row r="1670" spans="1:20" ht="15" customHeight="1">
      <c r="A1670" s="31">
        <v>1657</v>
      </c>
      <c r="B1670" s="31" t="s">
        <v>3416</v>
      </c>
      <c r="C1670" s="31" t="s">
        <v>3417</v>
      </c>
      <c r="D1670" s="31" t="s">
        <v>29</v>
      </c>
      <c r="E1670" s="31" t="s">
        <v>3500</v>
      </c>
      <c r="F1670" s="32">
        <v>1029040607335</v>
      </c>
      <c r="G1670" s="33">
        <v>3.77</v>
      </c>
      <c r="H1670" s="32">
        <v>16413267182</v>
      </c>
      <c r="I1670" s="33">
        <v>0.15</v>
      </c>
      <c r="J1670" s="32">
        <v>4627602204520</v>
      </c>
      <c r="K1670" s="33">
        <v>5.33</v>
      </c>
      <c r="L1670" s="32">
        <v>246288667067</v>
      </c>
      <c r="M1670" s="33">
        <v>0.84</v>
      </c>
      <c r="N1670" s="32">
        <v>12950</v>
      </c>
      <c r="O1670" s="34">
        <v>0.117</v>
      </c>
      <c r="P1670" s="34">
        <v>3.226</v>
      </c>
      <c r="Q1670" s="32">
        <v>25900</v>
      </c>
      <c r="R1670" s="31">
        <v>2</v>
      </c>
      <c r="S1670" s="32">
        <v>22142</v>
      </c>
      <c r="T1670" s="99" t="s">
        <v>2065</v>
      </c>
    </row>
    <row r="1671" spans="1:20" ht="15" customHeight="1">
      <c r="A1671" s="31">
        <v>1658</v>
      </c>
      <c r="B1671" s="31" t="s">
        <v>1994</v>
      </c>
      <c r="C1671" s="31" t="s">
        <v>3877</v>
      </c>
      <c r="D1671" s="31" t="s">
        <v>29</v>
      </c>
      <c r="E1671" s="31" t="s">
        <v>2219</v>
      </c>
      <c r="F1671" s="32">
        <v>2729373297</v>
      </c>
      <c r="G1671" s="33">
        <v>0.01</v>
      </c>
      <c r="H1671" s="32">
        <v>-2079452522</v>
      </c>
      <c r="I1671" s="33">
        <v>-1.15</v>
      </c>
      <c r="J1671" s="32">
        <v>11583343662</v>
      </c>
      <c r="K1671" s="33">
        <v>0.16</v>
      </c>
      <c r="L1671" s="32">
        <v>-8414404704</v>
      </c>
      <c r="M1671" s="33">
        <v>-0.55</v>
      </c>
      <c r="N1671" s="32">
        <v>-4205</v>
      </c>
      <c r="O1671" s="34">
        <v>-0.249</v>
      </c>
      <c r="P1671" s="34">
        <v>-0.326</v>
      </c>
      <c r="Q1671" s="32">
        <v>34900</v>
      </c>
      <c r="R1671" s="31">
        <v>-8.3</v>
      </c>
      <c r="S1671" s="32">
        <v>5</v>
      </c>
      <c r="T1671" s="99" t="s">
        <v>3418</v>
      </c>
    </row>
    <row r="1672" spans="1:20" ht="15" customHeight="1">
      <c r="A1672" s="31">
        <v>1659</v>
      </c>
      <c r="B1672" s="31" t="s">
        <v>2000</v>
      </c>
      <c r="C1672" s="31" t="s">
        <v>2001</v>
      </c>
      <c r="D1672" s="31" t="s">
        <v>29</v>
      </c>
      <c r="E1672" s="31" t="s">
        <v>2167</v>
      </c>
      <c r="F1672" s="32">
        <v>33499014842</v>
      </c>
      <c r="G1672" s="33">
        <v>-0.74</v>
      </c>
      <c r="H1672" s="32">
        <v>1092628332</v>
      </c>
      <c r="I1672" s="33">
        <v>-0.46</v>
      </c>
      <c r="J1672" s="32">
        <v>216580254645</v>
      </c>
      <c r="K1672" s="33">
        <v>-0.69</v>
      </c>
      <c r="L1672" s="32">
        <v>7030641579</v>
      </c>
      <c r="M1672" s="33">
        <v>-0.4</v>
      </c>
      <c r="N1672" s="32">
        <v>335</v>
      </c>
      <c r="O1672" s="34">
        <v>0.016</v>
      </c>
      <c r="P1672" s="34">
        <v>0.026</v>
      </c>
      <c r="Q1672" s="32">
        <v>16000</v>
      </c>
      <c r="R1672" s="31">
        <v>47.7</v>
      </c>
      <c r="S1672" s="32">
        <v>163</v>
      </c>
      <c r="T1672" s="99" t="s">
        <v>3418</v>
      </c>
    </row>
    <row r="1673" spans="1:20" ht="15" customHeight="1">
      <c r="A1673" s="31">
        <v>1660</v>
      </c>
      <c r="B1673" s="31" t="s">
        <v>3782</v>
      </c>
      <c r="C1673" s="31" t="s">
        <v>3783</v>
      </c>
      <c r="D1673" s="31" t="s">
        <v>29</v>
      </c>
      <c r="E1673" s="31" t="s">
        <v>2107</v>
      </c>
      <c r="F1673" s="32">
        <v>4977626718</v>
      </c>
      <c r="G1673" s="33">
        <v>-0.88</v>
      </c>
      <c r="H1673" s="32">
        <v>-3974858385</v>
      </c>
      <c r="I1673" s="33">
        <v>-1.42</v>
      </c>
      <c r="J1673" s="32">
        <v>61876989077</v>
      </c>
      <c r="K1673" s="33">
        <v>-0.56</v>
      </c>
      <c r="L1673" s="32">
        <v>-797482960</v>
      </c>
      <c r="M1673" s="33">
        <v>-1.03</v>
      </c>
      <c r="N1673" s="32">
        <v>-24</v>
      </c>
      <c r="O1673" s="34">
        <v>-0.002</v>
      </c>
      <c r="P1673" s="34">
        <v>-0.002</v>
      </c>
      <c r="Q1673" s="32">
        <v>41100</v>
      </c>
      <c r="R1673" s="31">
        <v>-1738.1</v>
      </c>
      <c r="S1673" s="32">
        <v>48784</v>
      </c>
      <c r="T1673" s="99" t="s">
        <v>2061</v>
      </c>
    </row>
    <row r="1674" spans="1:20" ht="15" customHeight="1">
      <c r="A1674" s="31">
        <v>1661</v>
      </c>
      <c r="B1674" s="31" t="s">
        <v>2827</v>
      </c>
      <c r="C1674" s="31" t="s">
        <v>2828</v>
      </c>
      <c r="D1674" s="31" t="s">
        <v>29</v>
      </c>
      <c r="E1674" s="31" t="s">
        <v>2113</v>
      </c>
      <c r="F1674" s="32">
        <v>0</v>
      </c>
      <c r="G1674" s="33" t="s">
        <v>2105</v>
      </c>
      <c r="H1674" s="32">
        <v>0</v>
      </c>
      <c r="I1674" s="33" t="s">
        <v>2105</v>
      </c>
      <c r="J1674" s="32">
        <v>715814569284</v>
      </c>
      <c r="K1674" s="33">
        <v>-0.74</v>
      </c>
      <c r="L1674" s="32">
        <v>-28457683865</v>
      </c>
      <c r="M1674" s="33">
        <v>0.78</v>
      </c>
      <c r="N1674" s="32">
        <v>-1208</v>
      </c>
      <c r="O1674" s="34">
        <v>0</v>
      </c>
      <c r="P1674" s="34">
        <v>0</v>
      </c>
      <c r="Q1674" s="32">
        <v>2900</v>
      </c>
      <c r="R1674" s="31">
        <v>-2.4</v>
      </c>
      <c r="S1674" s="32">
        <v>395</v>
      </c>
      <c r="T1674" s="99" t="s">
        <v>3418</v>
      </c>
    </row>
    <row r="1675" spans="1:20" ht="15" customHeight="1">
      <c r="A1675" s="31">
        <v>1662</v>
      </c>
      <c r="B1675" s="31" t="s">
        <v>3889</v>
      </c>
      <c r="C1675" s="31" t="s">
        <v>3923</v>
      </c>
      <c r="D1675" s="31" t="s">
        <v>29</v>
      </c>
      <c r="E1675" s="31" t="s">
        <v>2163</v>
      </c>
      <c r="F1675" s="32">
        <v>479630919348</v>
      </c>
      <c r="G1675" s="33" t="s">
        <v>2105</v>
      </c>
      <c r="H1675" s="32">
        <v>848703040</v>
      </c>
      <c r="I1675" s="33" t="s">
        <v>2105</v>
      </c>
      <c r="J1675" s="32">
        <v>2208520322871</v>
      </c>
      <c r="K1675" s="33" t="s">
        <v>2105</v>
      </c>
      <c r="L1675" s="32">
        <v>26979521345</v>
      </c>
      <c r="M1675" s="33" t="s">
        <v>2105</v>
      </c>
      <c r="N1675" s="32">
        <v>1370</v>
      </c>
      <c r="O1675" s="34">
        <v>0</v>
      </c>
      <c r="P1675" s="34">
        <v>0</v>
      </c>
      <c r="Q1675" s="32">
        <v>18500</v>
      </c>
      <c r="R1675" s="31">
        <v>13.5</v>
      </c>
      <c r="S1675" s="32">
        <v>574</v>
      </c>
      <c r="T1675" s="99" t="s">
        <v>3418</v>
      </c>
    </row>
    <row r="1676" spans="1:20" ht="15" customHeight="1">
      <c r="A1676" s="31">
        <v>1663</v>
      </c>
      <c r="B1676" s="31" t="s">
        <v>2863</v>
      </c>
      <c r="C1676" s="31" t="s">
        <v>2864</v>
      </c>
      <c r="D1676" s="31" t="s">
        <v>29</v>
      </c>
      <c r="E1676" s="31" t="s">
        <v>2113</v>
      </c>
      <c r="F1676" s="32">
        <v>0</v>
      </c>
      <c r="G1676" s="33" t="s">
        <v>2105</v>
      </c>
      <c r="H1676" s="32">
        <v>0</v>
      </c>
      <c r="I1676" s="33" t="s">
        <v>2105</v>
      </c>
      <c r="J1676" s="32">
        <v>0</v>
      </c>
      <c r="K1676" s="33" t="s">
        <v>2105</v>
      </c>
      <c r="L1676" s="32">
        <v>0</v>
      </c>
      <c r="M1676" s="33" t="s">
        <v>2105</v>
      </c>
      <c r="N1676" s="32" t="e">
        <v>#DIV/0!</v>
      </c>
      <c r="O1676" s="34">
        <v>0</v>
      </c>
      <c r="P1676" s="34">
        <v>0</v>
      </c>
      <c r="Q1676" s="32">
        <v>0</v>
      </c>
      <c r="R1676" s="31">
        <v>0</v>
      </c>
      <c r="S1676" s="32">
        <v>0</v>
      </c>
      <c r="T1676" s="99" t="s">
        <v>3418</v>
      </c>
    </row>
    <row r="1677" spans="1:20" ht="15" customHeight="1">
      <c r="A1677" s="31">
        <v>1664</v>
      </c>
      <c r="B1677" s="31" t="s">
        <v>3537</v>
      </c>
      <c r="C1677" s="31" t="s">
        <v>3538</v>
      </c>
      <c r="D1677" s="31" t="s">
        <v>29</v>
      </c>
      <c r="E1677" s="31" t="s">
        <v>2113</v>
      </c>
      <c r="F1677" s="32">
        <v>0</v>
      </c>
      <c r="G1677" s="33" t="s">
        <v>2105</v>
      </c>
      <c r="H1677" s="32">
        <v>0</v>
      </c>
      <c r="I1677" s="33" t="s">
        <v>2105</v>
      </c>
      <c r="J1677" s="32">
        <v>0</v>
      </c>
      <c r="K1677" s="33" t="s">
        <v>2105</v>
      </c>
      <c r="L1677" s="32">
        <v>0</v>
      </c>
      <c r="M1677" s="33" t="s">
        <v>2105</v>
      </c>
      <c r="N1677" s="32">
        <v>1412</v>
      </c>
      <c r="O1677" s="34">
        <v>0</v>
      </c>
      <c r="P1677" s="34">
        <v>0</v>
      </c>
      <c r="Q1677" s="32">
        <v>13700</v>
      </c>
      <c r="R1677" s="31">
        <v>9.7</v>
      </c>
      <c r="S1677" s="32">
        <v>258</v>
      </c>
      <c r="T1677" s="99" t="s">
        <v>3418</v>
      </c>
    </row>
    <row r="1678" spans="1:20" ht="15" customHeight="1">
      <c r="A1678" s="31">
        <v>1665</v>
      </c>
      <c r="B1678" s="31" t="s">
        <v>2838</v>
      </c>
      <c r="C1678" s="31" t="s">
        <v>2839</v>
      </c>
      <c r="D1678" s="31" t="s">
        <v>29</v>
      </c>
      <c r="E1678" s="31" t="s">
        <v>2131</v>
      </c>
      <c r="F1678" s="32">
        <v>0</v>
      </c>
      <c r="G1678" s="33" t="s">
        <v>2105</v>
      </c>
      <c r="H1678" s="32">
        <v>0</v>
      </c>
      <c r="I1678" s="33" t="s">
        <v>2105</v>
      </c>
      <c r="J1678" s="32">
        <v>0</v>
      </c>
      <c r="K1678" s="33" t="s">
        <v>2105</v>
      </c>
      <c r="L1678" s="32">
        <v>0</v>
      </c>
      <c r="M1678" s="33" t="s">
        <v>2105</v>
      </c>
      <c r="N1678" s="32">
        <v>527</v>
      </c>
      <c r="O1678" s="34">
        <v>0</v>
      </c>
      <c r="P1678" s="34">
        <v>0</v>
      </c>
      <c r="Q1678" s="32">
        <v>17400</v>
      </c>
      <c r="R1678" s="31">
        <v>33</v>
      </c>
      <c r="S1678" s="32">
        <v>63</v>
      </c>
      <c r="T1678" s="31" t="s">
        <v>3418</v>
      </c>
    </row>
    <row r="1679" spans="1:20" ht="15" customHeight="1">
      <c r="A1679" s="31">
        <v>1666</v>
      </c>
      <c r="B1679" s="31" t="s">
        <v>2004</v>
      </c>
      <c r="C1679" s="31" t="s">
        <v>2005</v>
      </c>
      <c r="D1679" s="31" t="s">
        <v>29</v>
      </c>
      <c r="E1679" s="31" t="s">
        <v>2149</v>
      </c>
      <c r="F1679" s="32">
        <v>0</v>
      </c>
      <c r="G1679" s="33" t="s">
        <v>2105</v>
      </c>
      <c r="H1679" s="32">
        <v>0</v>
      </c>
      <c r="I1679" s="33" t="s">
        <v>2105</v>
      </c>
      <c r="J1679" s="32">
        <v>0</v>
      </c>
      <c r="K1679" s="33" t="s">
        <v>2105</v>
      </c>
      <c r="L1679" s="32">
        <v>0</v>
      </c>
      <c r="M1679" s="33" t="s">
        <v>2105</v>
      </c>
      <c r="N1679" s="32">
        <v>1129</v>
      </c>
      <c r="O1679" s="34">
        <v>0</v>
      </c>
      <c r="P1679" s="34">
        <v>0</v>
      </c>
      <c r="Q1679" s="32">
        <v>7900</v>
      </c>
      <c r="R1679" s="31">
        <v>7</v>
      </c>
      <c r="S1679" s="32">
        <v>563</v>
      </c>
      <c r="T1679" s="31" t="s">
        <v>3418</v>
      </c>
    </row>
    <row r="1680" spans="1:20" ht="15" customHeight="1">
      <c r="A1680" s="31">
        <v>1667</v>
      </c>
      <c r="B1680" s="31" t="s">
        <v>3002</v>
      </c>
      <c r="C1680" s="31" t="s">
        <v>3003</v>
      </c>
      <c r="D1680" s="31" t="s">
        <v>29</v>
      </c>
      <c r="E1680" s="31" t="s">
        <v>2137</v>
      </c>
      <c r="F1680" s="32">
        <v>0</v>
      </c>
      <c r="G1680" s="33" t="s">
        <v>2105</v>
      </c>
      <c r="H1680" s="32">
        <v>0</v>
      </c>
      <c r="I1680" s="33" t="s">
        <v>2105</v>
      </c>
      <c r="J1680" s="32">
        <v>0</v>
      </c>
      <c r="K1680" s="33" t="s">
        <v>2105</v>
      </c>
      <c r="L1680" s="32">
        <v>0</v>
      </c>
      <c r="M1680" s="33" t="s">
        <v>2105</v>
      </c>
      <c r="N1680" s="32">
        <v>2250</v>
      </c>
      <c r="O1680" s="34">
        <v>0</v>
      </c>
      <c r="P1680" s="34">
        <v>0</v>
      </c>
      <c r="Q1680" s="32">
        <v>30600</v>
      </c>
      <c r="R1680" s="31">
        <v>13.6</v>
      </c>
      <c r="S1680" s="32">
        <v>0</v>
      </c>
      <c r="T1680" s="31" t="s">
        <v>3418</v>
      </c>
    </row>
    <row r="1681" spans="1:20" ht="15" customHeight="1">
      <c r="A1681" s="31">
        <v>1668</v>
      </c>
      <c r="B1681" s="31" t="s">
        <v>3489</v>
      </c>
      <c r="C1681" s="31" t="s">
        <v>3490</v>
      </c>
      <c r="D1681" s="31" t="s">
        <v>29</v>
      </c>
      <c r="E1681" s="31" t="s">
        <v>2110</v>
      </c>
      <c r="F1681" s="32">
        <v>0</v>
      </c>
      <c r="G1681" s="33" t="s">
        <v>2105</v>
      </c>
      <c r="H1681" s="32">
        <v>0</v>
      </c>
      <c r="I1681" s="33" t="s">
        <v>2105</v>
      </c>
      <c r="J1681" s="32">
        <v>0</v>
      </c>
      <c r="K1681" s="33" t="s">
        <v>2105</v>
      </c>
      <c r="L1681" s="32">
        <v>0</v>
      </c>
      <c r="M1681" s="33" t="s">
        <v>2105</v>
      </c>
      <c r="N1681" s="32">
        <v>1509</v>
      </c>
      <c r="O1681" s="34">
        <v>0</v>
      </c>
      <c r="P1681" s="34">
        <v>0</v>
      </c>
      <c r="Q1681" s="32">
        <v>16900</v>
      </c>
      <c r="R1681" s="31">
        <v>11.2</v>
      </c>
      <c r="S1681" s="32">
        <v>326</v>
      </c>
      <c r="T1681" s="31" t="s">
        <v>3418</v>
      </c>
    </row>
    <row r="1682" spans="1:20" ht="15" customHeight="1">
      <c r="A1682" s="31">
        <v>1669</v>
      </c>
      <c r="B1682" s="31" t="s">
        <v>2008</v>
      </c>
      <c r="C1682" s="31" t="s">
        <v>2009</v>
      </c>
      <c r="D1682" s="31" t="s">
        <v>29</v>
      </c>
      <c r="E1682" s="31" t="s">
        <v>3492</v>
      </c>
      <c r="F1682" s="32">
        <v>235988463023</v>
      </c>
      <c r="G1682" s="33">
        <v>0.24</v>
      </c>
      <c r="H1682" s="32">
        <v>24239342288</v>
      </c>
      <c r="I1682" s="33">
        <v>0</v>
      </c>
      <c r="J1682" s="32">
        <v>791165189660</v>
      </c>
      <c r="K1682" s="33">
        <v>0.03</v>
      </c>
      <c r="L1682" s="32">
        <v>71773268914</v>
      </c>
      <c r="M1682" s="33">
        <v>-0.24</v>
      </c>
      <c r="N1682" s="32">
        <v>4940</v>
      </c>
      <c r="O1682" s="34">
        <v>0.083</v>
      </c>
      <c r="P1682" s="34">
        <v>0.099</v>
      </c>
      <c r="Q1682" s="32">
        <v>49400</v>
      </c>
      <c r="R1682" s="31">
        <v>10</v>
      </c>
      <c r="S1682" s="32">
        <v>3414</v>
      </c>
      <c r="T1682" s="31" t="s">
        <v>3418</v>
      </c>
    </row>
    <row r="1683" spans="1:20" ht="15" customHeight="1">
      <c r="A1683" s="31">
        <v>1670</v>
      </c>
      <c r="B1683" s="31" t="s">
        <v>2012</v>
      </c>
      <c r="C1683" s="31" t="s">
        <v>2013</v>
      </c>
      <c r="D1683" s="31" t="s">
        <v>29</v>
      </c>
      <c r="E1683" s="31" t="s">
        <v>2160</v>
      </c>
      <c r="F1683" s="32">
        <v>0</v>
      </c>
      <c r="G1683" s="33" t="s">
        <v>2105</v>
      </c>
      <c r="H1683" s="32">
        <v>0</v>
      </c>
      <c r="I1683" s="33" t="s">
        <v>2105</v>
      </c>
      <c r="J1683" s="32">
        <v>0</v>
      </c>
      <c r="K1683" s="33" t="s">
        <v>2105</v>
      </c>
      <c r="L1683" s="32">
        <v>0</v>
      </c>
      <c r="M1683" s="33" t="s">
        <v>2105</v>
      </c>
      <c r="N1683" s="32">
        <v>3676</v>
      </c>
      <c r="O1683" s="34">
        <v>0</v>
      </c>
      <c r="P1683" s="34">
        <v>0</v>
      </c>
      <c r="Q1683" s="32">
        <v>13600</v>
      </c>
      <c r="R1683" s="31">
        <v>3.7</v>
      </c>
      <c r="S1683" s="32">
        <v>1286</v>
      </c>
      <c r="T1683" s="31" t="s">
        <v>3418</v>
      </c>
    </row>
    <row r="1684" spans="1:20" ht="15" customHeight="1">
      <c r="A1684" s="31">
        <v>1671</v>
      </c>
      <c r="B1684" s="31" t="s">
        <v>3208</v>
      </c>
      <c r="C1684" s="31" t="s">
        <v>3209</v>
      </c>
      <c r="D1684" s="31" t="s">
        <v>29</v>
      </c>
      <c r="E1684" s="31" t="s">
        <v>2128</v>
      </c>
      <c r="F1684" s="32">
        <v>0</v>
      </c>
      <c r="G1684" s="33" t="s">
        <v>2105</v>
      </c>
      <c r="H1684" s="32">
        <v>0</v>
      </c>
      <c r="I1684" s="33" t="s">
        <v>2105</v>
      </c>
      <c r="J1684" s="32">
        <v>0</v>
      </c>
      <c r="K1684" s="33" t="s">
        <v>2105</v>
      </c>
      <c r="L1684" s="32">
        <v>0</v>
      </c>
      <c r="M1684" s="33" t="s">
        <v>2105</v>
      </c>
      <c r="N1684" s="32">
        <v>3672</v>
      </c>
      <c r="O1684" s="34">
        <v>0</v>
      </c>
      <c r="P1684" s="34">
        <v>0</v>
      </c>
      <c r="Q1684" s="32">
        <v>22400</v>
      </c>
      <c r="R1684" s="31">
        <v>6.1</v>
      </c>
      <c r="S1684" s="32">
        <v>0</v>
      </c>
      <c r="T1684" s="31" t="s">
        <v>3418</v>
      </c>
    </row>
    <row r="1685" spans="1:20" ht="15" customHeight="1">
      <c r="A1685" s="31">
        <v>1672</v>
      </c>
      <c r="B1685" s="31" t="s">
        <v>2868</v>
      </c>
      <c r="C1685" s="31" t="s">
        <v>2869</v>
      </c>
      <c r="D1685" s="31" t="s">
        <v>29</v>
      </c>
      <c r="E1685" s="31" t="s">
        <v>2166</v>
      </c>
      <c r="F1685" s="32">
        <v>0</v>
      </c>
      <c r="G1685" s="33" t="s">
        <v>2105</v>
      </c>
      <c r="H1685" s="32">
        <v>0</v>
      </c>
      <c r="I1685" s="33" t="s">
        <v>2105</v>
      </c>
      <c r="J1685" s="32">
        <v>0</v>
      </c>
      <c r="K1685" s="33" t="s">
        <v>2105</v>
      </c>
      <c r="L1685" s="32">
        <v>0</v>
      </c>
      <c r="M1685" s="33" t="s">
        <v>2105</v>
      </c>
      <c r="N1685" s="32">
        <v>-3000</v>
      </c>
      <c r="O1685" s="34">
        <v>0</v>
      </c>
      <c r="P1685" s="34">
        <v>0</v>
      </c>
      <c r="Q1685" s="32">
        <v>300</v>
      </c>
      <c r="R1685" s="31">
        <v>-0.1</v>
      </c>
      <c r="S1685" s="32">
        <v>0</v>
      </c>
      <c r="T1685" s="31" t="s">
        <v>3418</v>
      </c>
    </row>
    <row r="1686" spans="1:20" ht="15" customHeight="1">
      <c r="A1686" s="31">
        <v>1673</v>
      </c>
      <c r="B1686" s="31" t="s">
        <v>3924</v>
      </c>
      <c r="C1686" s="31" t="s">
        <v>3925</v>
      </c>
      <c r="D1686" s="31" t="s">
        <v>29</v>
      </c>
      <c r="E1686" s="31" t="s">
        <v>2113</v>
      </c>
      <c r="F1686" s="32">
        <v>0</v>
      </c>
      <c r="G1686" s="33" t="s">
        <v>2105</v>
      </c>
      <c r="H1686" s="32">
        <v>0</v>
      </c>
      <c r="I1686" s="33" t="s">
        <v>2105</v>
      </c>
      <c r="J1686" s="32">
        <v>0</v>
      </c>
      <c r="K1686" s="33" t="s">
        <v>2105</v>
      </c>
      <c r="L1686" s="32">
        <v>0</v>
      </c>
      <c r="M1686" s="33" t="s">
        <v>2105</v>
      </c>
      <c r="N1686" s="32">
        <v>1046</v>
      </c>
      <c r="O1686" s="34">
        <v>0</v>
      </c>
      <c r="P1686" s="34">
        <v>0</v>
      </c>
      <c r="Q1686" s="32">
        <v>27300</v>
      </c>
      <c r="R1686" s="31">
        <v>26.1</v>
      </c>
      <c r="S1686" s="32">
        <v>58</v>
      </c>
      <c r="T1686" s="31" t="s">
        <v>3418</v>
      </c>
    </row>
    <row r="1687" spans="1:20" ht="15" customHeight="1">
      <c r="A1687" s="31">
        <v>1674</v>
      </c>
      <c r="B1687" s="31" t="s">
        <v>3252</v>
      </c>
      <c r="C1687" s="31" t="s">
        <v>3253</v>
      </c>
      <c r="D1687" s="31" t="s">
        <v>29</v>
      </c>
      <c r="E1687" s="31" t="s">
        <v>2108</v>
      </c>
      <c r="F1687" s="32">
        <v>0</v>
      </c>
      <c r="G1687" s="33" t="s">
        <v>2105</v>
      </c>
      <c r="H1687" s="32">
        <v>0</v>
      </c>
      <c r="I1687" s="33" t="s">
        <v>2105</v>
      </c>
      <c r="J1687" s="32">
        <v>362732096015</v>
      </c>
      <c r="K1687" s="33">
        <v>1.44</v>
      </c>
      <c r="L1687" s="32">
        <v>72376989086</v>
      </c>
      <c r="M1687" s="33">
        <v>0.98</v>
      </c>
      <c r="N1687" s="32">
        <v>3115</v>
      </c>
      <c r="O1687" s="34">
        <v>0</v>
      </c>
      <c r="P1687" s="34">
        <v>0</v>
      </c>
      <c r="Q1687" s="32">
        <v>16200</v>
      </c>
      <c r="R1687" s="31">
        <v>5.2</v>
      </c>
      <c r="S1687" s="32">
        <v>163</v>
      </c>
      <c r="T1687" s="31" t="s">
        <v>3418</v>
      </c>
    </row>
    <row r="1688" spans="1:20" ht="15" customHeight="1">
      <c r="A1688" s="31">
        <v>1675</v>
      </c>
      <c r="B1688" s="31" t="s">
        <v>3958</v>
      </c>
      <c r="C1688" s="31" t="s">
        <v>3959</v>
      </c>
      <c r="D1688" s="31" t="s">
        <v>29</v>
      </c>
      <c r="E1688" s="31" t="s">
        <v>2141</v>
      </c>
      <c r="F1688" s="32">
        <v>0</v>
      </c>
      <c r="G1688" s="33" t="s">
        <v>2105</v>
      </c>
      <c r="H1688" s="32">
        <v>0</v>
      </c>
      <c r="I1688" s="33" t="s">
        <v>2105</v>
      </c>
      <c r="J1688" s="32">
        <v>0</v>
      </c>
      <c r="K1688" s="33" t="s">
        <v>2105</v>
      </c>
      <c r="L1688" s="32">
        <v>0</v>
      </c>
      <c r="M1688" s="33" t="s">
        <v>2105</v>
      </c>
      <c r="N1688" s="32" t="e">
        <v>#DIV/0!</v>
      </c>
      <c r="O1688" s="34">
        <v>0</v>
      </c>
      <c r="P1688" s="34">
        <v>0</v>
      </c>
      <c r="Q1688" s="32">
        <v>0</v>
      </c>
      <c r="R1688" s="31">
        <v>0</v>
      </c>
      <c r="S1688" s="32">
        <v>0</v>
      </c>
      <c r="T1688" s="31" t="s">
        <v>3418</v>
      </c>
    </row>
    <row r="1689" spans="1:20" ht="15" customHeight="1">
      <c r="A1689" s="31">
        <v>1676</v>
      </c>
      <c r="B1689" s="31" t="s">
        <v>2874</v>
      </c>
      <c r="C1689" s="31" t="s">
        <v>2875</v>
      </c>
      <c r="D1689" s="31" t="s">
        <v>29</v>
      </c>
      <c r="E1689" s="31" t="s">
        <v>2144</v>
      </c>
      <c r="F1689" s="32">
        <v>136800999679</v>
      </c>
      <c r="G1689" s="33">
        <v>0.47</v>
      </c>
      <c r="H1689" s="32">
        <v>240013035</v>
      </c>
      <c r="I1689" s="33">
        <v>0.09</v>
      </c>
      <c r="J1689" s="32">
        <v>592875656654</v>
      </c>
      <c r="K1689" s="33">
        <v>0.11</v>
      </c>
      <c r="L1689" s="32">
        <v>36887286090</v>
      </c>
      <c r="M1689" s="33">
        <v>-0.39</v>
      </c>
      <c r="N1689" s="32">
        <v>1749</v>
      </c>
      <c r="O1689" s="34">
        <v>0.065</v>
      </c>
      <c r="P1689" s="34">
        <v>0.141</v>
      </c>
      <c r="Q1689" s="32">
        <v>29900</v>
      </c>
      <c r="R1689" s="31">
        <v>17.1</v>
      </c>
      <c r="S1689" s="32">
        <v>26</v>
      </c>
      <c r="T1689" s="31" t="s">
        <v>3418</v>
      </c>
    </row>
    <row r="1690" spans="1:20" ht="15" customHeight="1">
      <c r="A1690" s="31">
        <v>1677</v>
      </c>
      <c r="B1690" s="31" t="s">
        <v>3086</v>
      </c>
      <c r="C1690" s="31" t="s">
        <v>3087</v>
      </c>
      <c r="D1690" s="31" t="s">
        <v>29</v>
      </c>
      <c r="E1690" s="31" t="s">
        <v>2113</v>
      </c>
      <c r="F1690" s="32">
        <v>0</v>
      </c>
      <c r="G1690" s="33" t="s">
        <v>2105</v>
      </c>
      <c r="H1690" s="32">
        <v>0</v>
      </c>
      <c r="I1690" s="33" t="s">
        <v>2105</v>
      </c>
      <c r="J1690" s="32">
        <v>0</v>
      </c>
      <c r="K1690" s="33" t="s">
        <v>2105</v>
      </c>
      <c r="L1690" s="32">
        <v>0</v>
      </c>
      <c r="M1690" s="33" t="s">
        <v>2105</v>
      </c>
      <c r="N1690" s="32">
        <v>1661</v>
      </c>
      <c r="O1690" s="34">
        <v>0</v>
      </c>
      <c r="P1690" s="34">
        <v>0</v>
      </c>
      <c r="Q1690" s="32">
        <v>9300</v>
      </c>
      <c r="R1690" s="31">
        <v>5.6</v>
      </c>
      <c r="S1690" s="32">
        <v>117</v>
      </c>
      <c r="T1690" s="31" t="s">
        <v>3418</v>
      </c>
    </row>
    <row r="1691" spans="1:20" ht="15" customHeight="1">
      <c r="A1691" s="31">
        <v>1678</v>
      </c>
      <c r="B1691" s="31" t="s">
        <v>3395</v>
      </c>
      <c r="C1691" s="31" t="s">
        <v>3396</v>
      </c>
      <c r="D1691" s="31" t="s">
        <v>29</v>
      </c>
      <c r="E1691" s="31" t="s">
        <v>2104</v>
      </c>
      <c r="F1691" s="32">
        <v>234464975584</v>
      </c>
      <c r="G1691" s="33">
        <v>-0.21</v>
      </c>
      <c r="H1691" s="32">
        <v>-7823074046</v>
      </c>
      <c r="I1691" s="33">
        <v>0.57</v>
      </c>
      <c r="J1691" s="32">
        <v>1903713165513</v>
      </c>
      <c r="K1691" s="33">
        <v>0.14</v>
      </c>
      <c r="L1691" s="32">
        <v>77325010419</v>
      </c>
      <c r="M1691" s="33">
        <v>0.45</v>
      </c>
      <c r="N1691" s="32">
        <v>1129</v>
      </c>
      <c r="O1691" s="34">
        <v>0.018</v>
      </c>
      <c r="P1691" s="34">
        <v>0.089</v>
      </c>
      <c r="Q1691" s="32">
        <v>7000</v>
      </c>
      <c r="R1691" s="31">
        <v>6.2</v>
      </c>
      <c r="S1691" s="32">
        <v>6611</v>
      </c>
      <c r="T1691" s="31" t="s">
        <v>3418</v>
      </c>
    </row>
    <row r="1692" spans="1:20" ht="15" customHeight="1">
      <c r="A1692" s="31">
        <v>1679</v>
      </c>
      <c r="B1692" s="31" t="s">
        <v>2014</v>
      </c>
      <c r="C1692" s="31" t="s">
        <v>2015</v>
      </c>
      <c r="D1692" s="31" t="s">
        <v>29</v>
      </c>
      <c r="E1692" s="31" t="s">
        <v>2104</v>
      </c>
      <c r="F1692" s="32">
        <v>0</v>
      </c>
      <c r="G1692" s="33" t="s">
        <v>2105</v>
      </c>
      <c r="H1692" s="32">
        <v>0</v>
      </c>
      <c r="I1692" s="33" t="s">
        <v>2105</v>
      </c>
      <c r="J1692" s="32">
        <v>0</v>
      </c>
      <c r="K1692" s="33" t="s">
        <v>2105</v>
      </c>
      <c r="L1692" s="32">
        <v>0</v>
      </c>
      <c r="M1692" s="33" t="s">
        <v>2105</v>
      </c>
      <c r="N1692" s="32">
        <v>-1432</v>
      </c>
      <c r="O1692" s="34">
        <v>0</v>
      </c>
      <c r="P1692" s="34">
        <v>0</v>
      </c>
      <c r="Q1692" s="32">
        <v>6300</v>
      </c>
      <c r="R1692" s="31">
        <v>-4.4</v>
      </c>
      <c r="S1692" s="32">
        <v>1926</v>
      </c>
      <c r="T1692" s="31" t="s">
        <v>3418</v>
      </c>
    </row>
    <row r="1693" spans="1:20" ht="15" customHeight="1">
      <c r="A1693" s="31">
        <v>1680</v>
      </c>
      <c r="B1693" s="31" t="s">
        <v>3634</v>
      </c>
      <c r="C1693" s="31" t="s">
        <v>3635</v>
      </c>
      <c r="D1693" s="31" t="s">
        <v>29</v>
      </c>
      <c r="E1693" s="31" t="s">
        <v>2123</v>
      </c>
      <c r="F1693" s="32">
        <v>20266073240</v>
      </c>
      <c r="G1693" s="33">
        <v>-0.03</v>
      </c>
      <c r="H1693" s="32">
        <v>4194400441</v>
      </c>
      <c r="I1693" s="33">
        <v>-0.38</v>
      </c>
      <c r="J1693" s="32">
        <v>79402600217</v>
      </c>
      <c r="K1693" s="33">
        <v>0.11</v>
      </c>
      <c r="L1693" s="32">
        <v>17981091982</v>
      </c>
      <c r="M1693" s="33">
        <v>0.19</v>
      </c>
      <c r="N1693" s="32">
        <v>1195</v>
      </c>
      <c r="O1693" s="34">
        <v>0.042</v>
      </c>
      <c r="P1693" s="34">
        <v>0.108</v>
      </c>
      <c r="Q1693" s="32">
        <v>19600</v>
      </c>
      <c r="R1693" s="31">
        <v>16.4</v>
      </c>
      <c r="S1693" s="32">
        <v>563</v>
      </c>
      <c r="T1693" s="31" t="s">
        <v>3418</v>
      </c>
    </row>
    <row r="1694" spans="1:20" ht="15" customHeight="1">
      <c r="A1694" s="31">
        <v>1681</v>
      </c>
      <c r="B1694" s="31" t="s">
        <v>2016</v>
      </c>
      <c r="C1694" s="31" t="s">
        <v>2017</v>
      </c>
      <c r="D1694" s="31" t="s">
        <v>29</v>
      </c>
      <c r="E1694" s="31" t="s">
        <v>2159</v>
      </c>
      <c r="F1694" s="32">
        <v>7745892405</v>
      </c>
      <c r="G1694" s="33">
        <v>-0.05</v>
      </c>
      <c r="H1694" s="32">
        <v>-2282129853</v>
      </c>
      <c r="I1694" s="33">
        <v>-0.06</v>
      </c>
      <c r="J1694" s="32">
        <v>46593971713</v>
      </c>
      <c r="K1694" s="33">
        <v>-0.06</v>
      </c>
      <c r="L1694" s="32">
        <v>-5245683683</v>
      </c>
      <c r="M1694" s="33">
        <v>0.64</v>
      </c>
      <c r="N1694" s="32">
        <v>-405</v>
      </c>
      <c r="O1694" s="34">
        <v>-0.03</v>
      </c>
      <c r="P1694" s="34">
        <v>-0.03</v>
      </c>
      <c r="Q1694" s="32">
        <v>7900</v>
      </c>
      <c r="R1694" s="31">
        <v>-19.5</v>
      </c>
      <c r="S1694" s="32">
        <v>205</v>
      </c>
      <c r="T1694" s="31" t="s">
        <v>3418</v>
      </c>
    </row>
    <row r="1695" spans="1:20" ht="15" customHeight="1">
      <c r="A1695" s="31">
        <v>1682</v>
      </c>
      <c r="B1695" s="31" t="s">
        <v>2018</v>
      </c>
      <c r="C1695" s="31" t="s">
        <v>3878</v>
      </c>
      <c r="D1695" s="31" t="s">
        <v>29</v>
      </c>
      <c r="E1695" s="31" t="s">
        <v>2166</v>
      </c>
      <c r="F1695" s="32">
        <v>0</v>
      </c>
      <c r="G1695" s="33" t="s">
        <v>2105</v>
      </c>
      <c r="H1695" s="32">
        <v>0</v>
      </c>
      <c r="I1695" s="33" t="s">
        <v>2105</v>
      </c>
      <c r="J1695" s="32">
        <v>0</v>
      </c>
      <c r="K1695" s="33" t="s">
        <v>2105</v>
      </c>
      <c r="L1695" s="32">
        <v>0</v>
      </c>
      <c r="M1695" s="33" t="s">
        <v>2105</v>
      </c>
      <c r="N1695" s="32">
        <v>638</v>
      </c>
      <c r="O1695" s="34">
        <v>0</v>
      </c>
      <c r="P1695" s="34">
        <v>0</v>
      </c>
      <c r="Q1695" s="32">
        <v>9000</v>
      </c>
      <c r="R1695" s="31">
        <v>14.1</v>
      </c>
      <c r="S1695" s="32">
        <v>99</v>
      </c>
      <c r="T1695" s="31" t="s">
        <v>3418</v>
      </c>
    </row>
    <row r="1696" spans="1:20" ht="15" customHeight="1">
      <c r="A1696" s="31">
        <v>1683</v>
      </c>
      <c r="B1696" s="31" t="s">
        <v>2876</v>
      </c>
      <c r="C1696" s="31" t="s">
        <v>2877</v>
      </c>
      <c r="D1696" s="31" t="s">
        <v>29</v>
      </c>
      <c r="E1696" s="31" t="s">
        <v>2214</v>
      </c>
      <c r="F1696" s="32">
        <v>0</v>
      </c>
      <c r="G1696" s="33" t="s">
        <v>2105</v>
      </c>
      <c r="H1696" s="32">
        <v>0</v>
      </c>
      <c r="I1696" s="33" t="s">
        <v>2105</v>
      </c>
      <c r="J1696" s="32">
        <v>0</v>
      </c>
      <c r="K1696" s="33" t="s">
        <v>2105</v>
      </c>
      <c r="L1696" s="32">
        <v>0</v>
      </c>
      <c r="M1696" s="33" t="s">
        <v>2105</v>
      </c>
      <c r="N1696" s="32">
        <v>3471</v>
      </c>
      <c r="O1696" s="34">
        <v>0</v>
      </c>
      <c r="P1696" s="34">
        <v>0</v>
      </c>
      <c r="Q1696" s="32">
        <v>59000</v>
      </c>
      <c r="R1696" s="31">
        <v>17</v>
      </c>
      <c r="S1696" s="32">
        <v>4418</v>
      </c>
      <c r="T1696" s="31" t="s">
        <v>3418</v>
      </c>
    </row>
    <row r="1697" spans="1:20" ht="15" customHeight="1">
      <c r="A1697" s="31"/>
      <c r="B1697" s="31"/>
      <c r="C1697" s="31"/>
      <c r="D1697" s="31"/>
      <c r="E1697" s="31"/>
      <c r="F1697" s="32"/>
      <c r="G1697" s="33"/>
      <c r="H1697" s="32"/>
      <c r="I1697" s="33"/>
      <c r="J1697" s="32"/>
      <c r="K1697" s="33"/>
      <c r="L1697" s="32"/>
      <c r="M1697" s="33"/>
      <c r="N1697" s="32"/>
      <c r="O1697" s="34"/>
      <c r="P1697" s="34"/>
      <c r="Q1697" s="32"/>
      <c r="R1697" s="31"/>
      <c r="S1697" s="32"/>
      <c r="T1697" s="31"/>
    </row>
    <row r="1698" spans="1:20" ht="15" customHeight="1">
      <c r="A1698" s="31"/>
      <c r="B1698" s="31"/>
      <c r="C1698" s="31"/>
      <c r="D1698" s="31"/>
      <c r="E1698" s="31"/>
      <c r="F1698" s="32"/>
      <c r="G1698" s="33"/>
      <c r="H1698" s="32"/>
      <c r="I1698" s="33"/>
      <c r="J1698" s="32"/>
      <c r="K1698" s="33"/>
      <c r="L1698" s="32"/>
      <c r="M1698" s="33"/>
      <c r="N1698" s="32"/>
      <c r="O1698" s="34"/>
      <c r="P1698" s="34"/>
      <c r="Q1698" s="32"/>
      <c r="R1698" s="31"/>
      <c r="S1698" s="32"/>
      <c r="T1698" s="31"/>
    </row>
    <row r="1699" spans="1:20" ht="15" customHeight="1">
      <c r="A1699" s="31"/>
      <c r="B1699" s="31"/>
      <c r="C1699" s="31"/>
      <c r="D1699" s="31"/>
      <c r="E1699" s="31"/>
      <c r="F1699" s="32"/>
      <c r="G1699" s="33"/>
      <c r="H1699" s="32"/>
      <c r="I1699" s="33"/>
      <c r="J1699" s="32"/>
      <c r="K1699" s="33"/>
      <c r="L1699" s="32"/>
      <c r="M1699" s="33"/>
      <c r="N1699" s="32"/>
      <c r="O1699" s="34"/>
      <c r="P1699" s="34"/>
      <c r="Q1699" s="32"/>
      <c r="R1699" s="31"/>
      <c r="S1699" s="32"/>
      <c r="T1699" s="31"/>
    </row>
    <row r="1700" spans="1:20" ht="15" customHeight="1">
      <c r="A1700" s="31"/>
      <c r="B1700" s="31"/>
      <c r="C1700" s="31"/>
      <c r="D1700" s="31"/>
      <c r="E1700" s="31"/>
      <c r="F1700" s="32"/>
      <c r="G1700" s="33"/>
      <c r="H1700" s="32"/>
      <c r="I1700" s="33"/>
      <c r="J1700" s="32"/>
      <c r="K1700" s="33"/>
      <c r="L1700" s="32"/>
      <c r="M1700" s="33"/>
      <c r="N1700" s="32"/>
      <c r="O1700" s="34"/>
      <c r="P1700" s="34"/>
      <c r="Q1700" s="32"/>
      <c r="R1700" s="31"/>
      <c r="S1700" s="32"/>
      <c r="T1700" s="31"/>
    </row>
    <row r="1701" spans="1:20" ht="15" customHeight="1">
      <c r="A1701" s="31"/>
      <c r="B1701" s="31"/>
      <c r="C1701" s="31"/>
      <c r="D1701" s="31"/>
      <c r="E1701" s="31"/>
      <c r="F1701" s="32"/>
      <c r="G1701" s="33"/>
      <c r="H1701" s="32"/>
      <c r="I1701" s="33"/>
      <c r="J1701" s="32"/>
      <c r="K1701" s="33"/>
      <c r="L1701" s="32"/>
      <c r="M1701" s="33"/>
      <c r="N1701" s="32"/>
      <c r="O1701" s="34"/>
      <c r="P1701" s="34"/>
      <c r="Q1701" s="32"/>
      <c r="R1701" s="31"/>
      <c r="S1701" s="32"/>
      <c r="T1701" s="31"/>
    </row>
    <row r="1702" spans="1:20" ht="15" customHeight="1">
      <c r="A1702" s="31"/>
      <c r="B1702" s="31"/>
      <c r="C1702" s="31"/>
      <c r="D1702" s="31"/>
      <c r="E1702" s="31"/>
      <c r="F1702" s="32"/>
      <c r="G1702" s="33"/>
      <c r="H1702" s="32"/>
      <c r="I1702" s="33"/>
      <c r="J1702" s="32"/>
      <c r="K1702" s="33"/>
      <c r="L1702" s="32"/>
      <c r="M1702" s="33"/>
      <c r="N1702" s="32"/>
      <c r="O1702" s="34"/>
      <c r="P1702" s="34"/>
      <c r="Q1702" s="32"/>
      <c r="R1702" s="31"/>
      <c r="S1702" s="32"/>
      <c r="T1702" s="31"/>
    </row>
    <row r="1703" spans="1:20" ht="15" customHeight="1">
      <c r="A1703" s="31"/>
      <c r="B1703" s="31"/>
      <c r="C1703" s="31"/>
      <c r="D1703" s="31"/>
      <c r="E1703" s="31"/>
      <c r="F1703" s="32"/>
      <c r="G1703" s="33"/>
      <c r="H1703" s="32"/>
      <c r="I1703" s="33"/>
      <c r="J1703" s="32"/>
      <c r="K1703" s="33"/>
      <c r="L1703" s="32"/>
      <c r="M1703" s="33"/>
      <c r="N1703" s="32"/>
      <c r="O1703" s="34"/>
      <c r="P1703" s="34"/>
      <c r="Q1703" s="32"/>
      <c r="R1703" s="31"/>
      <c r="S1703" s="32"/>
      <c r="T1703" s="31"/>
    </row>
    <row r="1704" spans="1:20" ht="15" customHeight="1">
      <c r="A1704" s="31"/>
      <c r="B1704" s="31"/>
      <c r="C1704" s="31"/>
      <c r="D1704" s="31"/>
      <c r="E1704" s="31"/>
      <c r="F1704" s="32"/>
      <c r="G1704" s="33"/>
      <c r="H1704" s="32"/>
      <c r="I1704" s="33"/>
      <c r="J1704" s="32"/>
      <c r="K1704" s="33"/>
      <c r="L1704" s="32"/>
      <c r="M1704" s="33"/>
      <c r="N1704" s="32"/>
      <c r="O1704" s="34"/>
      <c r="P1704" s="34"/>
      <c r="Q1704" s="32"/>
      <c r="R1704" s="31"/>
      <c r="S1704" s="32"/>
      <c r="T1704" s="31"/>
    </row>
    <row r="1705" spans="1:20" ht="15" customHeight="1">
      <c r="A1705" s="31"/>
      <c r="B1705" s="31"/>
      <c r="C1705" s="31"/>
      <c r="D1705" s="31"/>
      <c r="E1705" s="31"/>
      <c r="F1705" s="32"/>
      <c r="G1705" s="33"/>
      <c r="H1705" s="32"/>
      <c r="I1705" s="33"/>
      <c r="J1705" s="32"/>
      <c r="K1705" s="33"/>
      <c r="L1705" s="32"/>
      <c r="M1705" s="33"/>
      <c r="N1705" s="32"/>
      <c r="O1705" s="34"/>
      <c r="P1705" s="34"/>
      <c r="Q1705" s="32"/>
      <c r="R1705" s="31"/>
      <c r="S1705" s="32"/>
      <c r="T1705" s="31"/>
    </row>
    <row r="1706" spans="1:20" ht="15" customHeight="1">
      <c r="A1706" s="31"/>
      <c r="B1706" s="31"/>
      <c r="C1706" s="31"/>
      <c r="D1706" s="31"/>
      <c r="E1706" s="31"/>
      <c r="F1706" s="32"/>
      <c r="G1706" s="33"/>
      <c r="H1706" s="32"/>
      <c r="I1706" s="33"/>
      <c r="J1706" s="32"/>
      <c r="K1706" s="33"/>
      <c r="L1706" s="32"/>
      <c r="M1706" s="33"/>
      <c r="N1706" s="32"/>
      <c r="O1706" s="34"/>
      <c r="P1706" s="34"/>
      <c r="Q1706" s="32"/>
      <c r="R1706" s="31"/>
      <c r="S1706" s="32"/>
      <c r="T1706" s="31"/>
    </row>
    <row r="1707" spans="1:20" ht="15" customHeight="1">
      <c r="A1707" s="31"/>
      <c r="B1707" s="31"/>
      <c r="C1707" s="31"/>
      <c r="D1707" s="31"/>
      <c r="E1707" s="31"/>
      <c r="F1707" s="32"/>
      <c r="G1707" s="33"/>
      <c r="H1707" s="32"/>
      <c r="I1707" s="33"/>
      <c r="J1707" s="32"/>
      <c r="K1707" s="33"/>
      <c r="L1707" s="32"/>
      <c r="M1707" s="33"/>
      <c r="N1707" s="32"/>
      <c r="O1707" s="34"/>
      <c r="P1707" s="34"/>
      <c r="Q1707" s="32"/>
      <c r="R1707" s="31"/>
      <c r="S1707" s="32"/>
      <c r="T1707" s="31"/>
    </row>
    <row r="1708" spans="1:20" ht="15" customHeight="1">
      <c r="A1708" s="31"/>
      <c r="B1708" s="31"/>
      <c r="C1708" s="31"/>
      <c r="D1708" s="31"/>
      <c r="E1708" s="31"/>
      <c r="F1708" s="32"/>
      <c r="G1708" s="33"/>
      <c r="H1708" s="32"/>
      <c r="I1708" s="33"/>
      <c r="J1708" s="32"/>
      <c r="K1708" s="33"/>
      <c r="L1708" s="32"/>
      <c r="M1708" s="33"/>
      <c r="N1708" s="32"/>
      <c r="O1708" s="34"/>
      <c r="P1708" s="34"/>
      <c r="Q1708" s="32"/>
      <c r="R1708" s="31"/>
      <c r="S1708" s="32"/>
      <c r="T1708" s="31"/>
    </row>
    <row r="1709" spans="1:20" ht="15" customHeight="1">
      <c r="A1709" s="31"/>
      <c r="B1709" s="31"/>
      <c r="C1709" s="31"/>
      <c r="D1709" s="31"/>
      <c r="E1709" s="31"/>
      <c r="F1709" s="32"/>
      <c r="G1709" s="33"/>
      <c r="H1709" s="32"/>
      <c r="I1709" s="33"/>
      <c r="J1709" s="32"/>
      <c r="K1709" s="33"/>
      <c r="L1709" s="32"/>
      <c r="M1709" s="33"/>
      <c r="N1709" s="32"/>
      <c r="O1709" s="34"/>
      <c r="P1709" s="34"/>
      <c r="Q1709" s="32"/>
      <c r="R1709" s="31"/>
      <c r="S1709" s="32"/>
      <c r="T1709" s="31"/>
    </row>
    <row r="1710" spans="1:20" ht="15" customHeight="1">
      <c r="A1710" s="31"/>
      <c r="B1710" s="31"/>
      <c r="C1710" s="31"/>
      <c r="D1710" s="31"/>
      <c r="E1710" s="31"/>
      <c r="F1710" s="32"/>
      <c r="G1710" s="33"/>
      <c r="H1710" s="32"/>
      <c r="I1710" s="33"/>
      <c r="J1710" s="32"/>
      <c r="K1710" s="33"/>
      <c r="L1710" s="32"/>
      <c r="M1710" s="33"/>
      <c r="N1710" s="32"/>
      <c r="O1710" s="34"/>
      <c r="P1710" s="34"/>
      <c r="Q1710" s="32"/>
      <c r="R1710" s="31"/>
      <c r="S1710" s="32"/>
      <c r="T1710" s="31"/>
    </row>
    <row r="1711" spans="1:20" ht="15" customHeight="1">
      <c r="A1711" s="31"/>
      <c r="B1711" s="31"/>
      <c r="C1711" s="31"/>
      <c r="D1711" s="31"/>
      <c r="E1711" s="31"/>
      <c r="F1711" s="32"/>
      <c r="G1711" s="33"/>
      <c r="H1711" s="32"/>
      <c r="I1711" s="33"/>
      <c r="J1711" s="32"/>
      <c r="K1711" s="33"/>
      <c r="L1711" s="32"/>
      <c r="M1711" s="33"/>
      <c r="N1711" s="32"/>
      <c r="O1711" s="34"/>
      <c r="P1711" s="34"/>
      <c r="Q1711" s="32"/>
      <c r="R1711" s="31"/>
      <c r="S1711" s="32"/>
      <c r="T1711" s="31"/>
    </row>
    <row r="1712" spans="1:20" ht="15" customHeight="1">
      <c r="A1712" s="31"/>
      <c r="B1712" s="31"/>
      <c r="C1712" s="31"/>
      <c r="D1712" s="31"/>
      <c r="E1712" s="31"/>
      <c r="F1712" s="32"/>
      <c r="G1712" s="33"/>
      <c r="H1712" s="32"/>
      <c r="I1712" s="33"/>
      <c r="J1712" s="32"/>
      <c r="K1712" s="33"/>
      <c r="L1712" s="32"/>
      <c r="M1712" s="33"/>
      <c r="N1712" s="32"/>
      <c r="O1712" s="34"/>
      <c r="P1712" s="34"/>
      <c r="Q1712" s="32"/>
      <c r="R1712" s="31"/>
      <c r="S1712" s="32"/>
      <c r="T1712" s="31"/>
    </row>
    <row r="1713" spans="1:20" ht="15" customHeight="1">
      <c r="A1713" s="31"/>
      <c r="B1713" s="31"/>
      <c r="C1713" s="31"/>
      <c r="D1713" s="31"/>
      <c r="E1713" s="31"/>
      <c r="F1713" s="32"/>
      <c r="G1713" s="33"/>
      <c r="H1713" s="32"/>
      <c r="I1713" s="33"/>
      <c r="J1713" s="32"/>
      <c r="K1713" s="33"/>
      <c r="L1713" s="32"/>
      <c r="M1713" s="33"/>
      <c r="N1713" s="32"/>
      <c r="O1713" s="34"/>
      <c r="P1713" s="34"/>
      <c r="Q1713" s="32"/>
      <c r="R1713" s="31"/>
      <c r="S1713" s="32"/>
      <c r="T1713" s="31"/>
    </row>
    <row r="1714" spans="1:20" ht="15" customHeight="1">
      <c r="A1714" s="31"/>
      <c r="B1714" s="31"/>
      <c r="C1714" s="31"/>
      <c r="D1714" s="31"/>
      <c r="E1714" s="31"/>
      <c r="F1714" s="32"/>
      <c r="G1714" s="33"/>
      <c r="H1714" s="32"/>
      <c r="I1714" s="33"/>
      <c r="J1714" s="32"/>
      <c r="K1714" s="33"/>
      <c r="L1714" s="32"/>
      <c r="M1714" s="33"/>
      <c r="N1714" s="32"/>
      <c r="O1714" s="34"/>
      <c r="P1714" s="34"/>
      <c r="Q1714" s="32"/>
      <c r="R1714" s="31"/>
      <c r="S1714" s="32"/>
      <c r="T1714" s="31"/>
    </row>
    <row r="1715" spans="1:20" ht="15" customHeight="1">
      <c r="A1715" s="31"/>
      <c r="B1715" s="31"/>
      <c r="C1715" s="31"/>
      <c r="D1715" s="31"/>
      <c r="E1715" s="31"/>
      <c r="F1715" s="32"/>
      <c r="G1715" s="33"/>
      <c r="H1715" s="32"/>
      <c r="I1715" s="33"/>
      <c r="J1715" s="32"/>
      <c r="K1715" s="33"/>
      <c r="L1715" s="32"/>
      <c r="M1715" s="33"/>
      <c r="N1715" s="32"/>
      <c r="O1715" s="34"/>
      <c r="P1715" s="34"/>
      <c r="Q1715" s="32"/>
      <c r="R1715" s="31"/>
      <c r="S1715" s="32"/>
      <c r="T1715" s="31"/>
    </row>
    <row r="1716" spans="1:20" ht="15">
      <c r="A1716" s="31"/>
      <c r="B1716" s="31"/>
      <c r="C1716" s="31"/>
      <c r="D1716" s="31"/>
      <c r="E1716" s="31"/>
      <c r="F1716" s="32"/>
      <c r="G1716" s="33"/>
      <c r="H1716" s="32"/>
      <c r="I1716" s="33"/>
      <c r="J1716" s="32"/>
      <c r="K1716" s="33"/>
      <c r="L1716" s="32"/>
      <c r="M1716" s="33"/>
      <c r="N1716" s="32"/>
      <c r="O1716" s="34"/>
      <c r="P1716" s="34"/>
      <c r="Q1716" s="32"/>
      <c r="R1716" s="31"/>
      <c r="S1716" s="32"/>
      <c r="T1716" s="31"/>
    </row>
    <row r="1717" spans="1:20" ht="15" customHeight="1">
      <c r="A1717" s="31"/>
      <c r="B1717" s="31"/>
      <c r="C1717" s="31"/>
      <c r="D1717" s="31"/>
      <c r="E1717" s="31"/>
      <c r="F1717" s="32"/>
      <c r="G1717" s="33"/>
      <c r="H1717" s="32"/>
      <c r="I1717" s="33"/>
      <c r="J1717" s="32"/>
      <c r="K1717" s="33"/>
      <c r="L1717" s="32"/>
      <c r="M1717" s="33"/>
      <c r="N1717" s="32"/>
      <c r="O1717" s="34"/>
      <c r="P1717" s="34"/>
      <c r="Q1717" s="32"/>
      <c r="R1717" s="31"/>
      <c r="S1717" s="32"/>
      <c r="T1717" s="31"/>
    </row>
    <row r="1718" spans="1:20" ht="15" customHeight="1">
      <c r="A1718" s="31"/>
      <c r="B1718" s="31"/>
      <c r="C1718" s="31"/>
      <c r="D1718" s="31"/>
      <c r="E1718" s="31"/>
      <c r="F1718" s="32"/>
      <c r="G1718" s="33"/>
      <c r="H1718" s="32"/>
      <c r="I1718" s="33"/>
      <c r="J1718" s="32"/>
      <c r="K1718" s="33"/>
      <c r="L1718" s="32"/>
      <c r="M1718" s="33"/>
      <c r="N1718" s="32"/>
      <c r="O1718" s="34"/>
      <c r="P1718" s="34"/>
      <c r="Q1718" s="32"/>
      <c r="R1718" s="31"/>
      <c r="S1718" s="32"/>
      <c r="T1718" s="31"/>
    </row>
    <row r="1719" spans="1:20" ht="15" customHeight="1">
      <c r="A1719" s="31"/>
      <c r="B1719" s="31"/>
      <c r="C1719" s="31"/>
      <c r="D1719" s="31"/>
      <c r="E1719" s="31"/>
      <c r="F1719" s="32"/>
      <c r="G1719" s="33"/>
      <c r="H1719" s="32"/>
      <c r="I1719" s="33"/>
      <c r="J1719" s="32"/>
      <c r="K1719" s="33"/>
      <c r="L1719" s="32"/>
      <c r="M1719" s="33"/>
      <c r="N1719" s="32"/>
      <c r="O1719" s="34"/>
      <c r="P1719" s="34"/>
      <c r="Q1719" s="32"/>
      <c r="R1719" s="31"/>
      <c r="S1719" s="32"/>
      <c r="T1719" s="31"/>
    </row>
    <row r="1720" spans="1:20" ht="15" customHeight="1">
      <c r="A1720" s="31"/>
      <c r="B1720" s="31"/>
      <c r="C1720" s="31"/>
      <c r="D1720" s="31"/>
      <c r="E1720" s="31"/>
      <c r="F1720" s="32"/>
      <c r="G1720" s="33"/>
      <c r="H1720" s="32"/>
      <c r="I1720" s="33"/>
      <c r="J1720" s="32"/>
      <c r="K1720" s="33"/>
      <c r="L1720" s="32"/>
      <c r="M1720" s="33"/>
      <c r="N1720" s="32"/>
      <c r="O1720" s="34"/>
      <c r="P1720" s="34"/>
      <c r="Q1720" s="32"/>
      <c r="R1720" s="31"/>
      <c r="S1720" s="32"/>
      <c r="T1720" s="31"/>
    </row>
    <row r="1721" spans="1:20" ht="15" customHeight="1">
      <c r="A1721" s="31"/>
      <c r="B1721" s="31"/>
      <c r="C1721" s="31"/>
      <c r="D1721" s="31"/>
      <c r="E1721" s="31"/>
      <c r="F1721" s="32"/>
      <c r="G1721" s="33"/>
      <c r="H1721" s="32"/>
      <c r="I1721" s="33"/>
      <c r="J1721" s="32"/>
      <c r="K1721" s="33"/>
      <c r="L1721" s="32"/>
      <c r="M1721" s="33"/>
      <c r="N1721" s="32"/>
      <c r="O1721" s="34"/>
      <c r="P1721" s="34"/>
      <c r="Q1721" s="32"/>
      <c r="R1721" s="31"/>
      <c r="S1721" s="32"/>
      <c r="T1721" s="31"/>
    </row>
    <row r="1722" spans="1:20" ht="15" customHeight="1">
      <c r="A1722" s="31"/>
      <c r="B1722" s="31"/>
      <c r="C1722" s="31"/>
      <c r="D1722" s="31"/>
      <c r="E1722" s="31"/>
      <c r="F1722" s="32"/>
      <c r="G1722" s="33"/>
      <c r="H1722" s="32"/>
      <c r="I1722" s="33"/>
      <c r="J1722" s="32"/>
      <c r="K1722" s="33"/>
      <c r="L1722" s="32"/>
      <c r="M1722" s="33"/>
      <c r="N1722" s="32"/>
      <c r="O1722" s="34"/>
      <c r="P1722" s="34"/>
      <c r="Q1722" s="32"/>
      <c r="R1722" s="31"/>
      <c r="S1722" s="32"/>
      <c r="T1722" s="31"/>
    </row>
    <row r="1723" spans="1:20" ht="15" customHeight="1">
      <c r="A1723" s="31"/>
      <c r="B1723" s="31"/>
      <c r="C1723" s="31"/>
      <c r="D1723" s="31"/>
      <c r="E1723" s="31"/>
      <c r="F1723" s="32"/>
      <c r="G1723" s="33"/>
      <c r="H1723" s="32"/>
      <c r="I1723" s="33"/>
      <c r="J1723" s="32"/>
      <c r="K1723" s="33"/>
      <c r="L1723" s="32"/>
      <c r="M1723" s="33"/>
      <c r="N1723" s="32"/>
      <c r="O1723" s="34"/>
      <c r="P1723" s="34"/>
      <c r="Q1723" s="32"/>
      <c r="R1723" s="31"/>
      <c r="S1723" s="32"/>
      <c r="T1723" s="31"/>
    </row>
    <row r="1724" spans="1:20" ht="15" customHeight="1">
      <c r="A1724" s="31"/>
      <c r="B1724" s="31"/>
      <c r="C1724" s="31"/>
      <c r="D1724" s="31"/>
      <c r="E1724" s="31"/>
      <c r="F1724" s="32"/>
      <c r="G1724" s="33"/>
      <c r="H1724" s="32"/>
      <c r="I1724" s="33"/>
      <c r="J1724" s="32"/>
      <c r="K1724" s="33"/>
      <c r="L1724" s="32"/>
      <c r="M1724" s="33"/>
      <c r="N1724" s="32"/>
      <c r="O1724" s="34"/>
      <c r="P1724" s="34"/>
      <c r="Q1724" s="32"/>
      <c r="R1724" s="31"/>
      <c r="S1724" s="32"/>
      <c r="T1724" s="31"/>
    </row>
    <row r="1725" spans="1:20" ht="15" customHeight="1">
      <c r="A1725" s="31"/>
      <c r="B1725" s="31"/>
      <c r="C1725" s="31"/>
      <c r="D1725" s="31"/>
      <c r="E1725" s="31"/>
      <c r="F1725" s="32"/>
      <c r="G1725" s="33"/>
      <c r="H1725" s="32"/>
      <c r="I1725" s="33"/>
      <c r="J1725" s="32"/>
      <c r="K1725" s="33"/>
      <c r="L1725" s="32"/>
      <c r="M1725" s="33"/>
      <c r="N1725" s="32"/>
      <c r="O1725" s="34"/>
      <c r="P1725" s="34"/>
      <c r="Q1725" s="32"/>
      <c r="R1725" s="31"/>
      <c r="S1725" s="32"/>
      <c r="T1725" s="31"/>
    </row>
    <row r="1726" spans="1:20" ht="15" customHeight="1">
      <c r="A1726" s="31"/>
      <c r="B1726" s="31"/>
      <c r="C1726" s="31"/>
      <c r="D1726" s="31"/>
      <c r="E1726" s="31"/>
      <c r="F1726" s="32"/>
      <c r="G1726" s="33"/>
      <c r="H1726" s="32"/>
      <c r="I1726" s="33"/>
      <c r="J1726" s="32"/>
      <c r="K1726" s="33"/>
      <c r="L1726" s="32"/>
      <c r="M1726" s="33"/>
      <c r="N1726" s="32"/>
      <c r="O1726" s="34"/>
      <c r="P1726" s="34"/>
      <c r="Q1726" s="32"/>
      <c r="R1726" s="31"/>
      <c r="S1726" s="32"/>
      <c r="T1726" s="31"/>
    </row>
    <row r="1727" spans="1:20" ht="15" customHeight="1">
      <c r="A1727" s="31"/>
      <c r="B1727" s="31"/>
      <c r="C1727" s="31"/>
      <c r="D1727" s="31"/>
      <c r="E1727" s="31"/>
      <c r="F1727" s="32"/>
      <c r="G1727" s="33"/>
      <c r="H1727" s="32"/>
      <c r="I1727" s="33"/>
      <c r="J1727" s="32"/>
      <c r="K1727" s="33"/>
      <c r="L1727" s="32"/>
      <c r="M1727" s="33"/>
      <c r="N1727" s="32"/>
      <c r="O1727" s="34"/>
      <c r="P1727" s="34"/>
      <c r="Q1727" s="32"/>
      <c r="R1727" s="31"/>
      <c r="S1727" s="32"/>
      <c r="T1727" s="31"/>
    </row>
    <row r="1728" spans="1:20" ht="15" customHeight="1">
      <c r="A1728" s="31"/>
      <c r="B1728" s="31"/>
      <c r="C1728" s="31"/>
      <c r="D1728" s="31"/>
      <c r="E1728" s="31"/>
      <c r="F1728" s="32"/>
      <c r="G1728" s="33"/>
      <c r="H1728" s="32"/>
      <c r="I1728" s="33"/>
      <c r="J1728" s="32"/>
      <c r="K1728" s="33"/>
      <c r="L1728" s="32"/>
      <c r="M1728" s="33"/>
      <c r="N1728" s="32"/>
      <c r="O1728" s="34"/>
      <c r="P1728" s="34"/>
      <c r="Q1728" s="32"/>
      <c r="R1728" s="31"/>
      <c r="S1728" s="32"/>
      <c r="T1728" s="31"/>
    </row>
    <row r="1729" spans="1:20" ht="15" customHeight="1">
      <c r="A1729" s="31"/>
      <c r="B1729" s="31"/>
      <c r="C1729" s="31"/>
      <c r="D1729" s="31"/>
      <c r="E1729" s="31"/>
      <c r="F1729" s="32"/>
      <c r="G1729" s="33"/>
      <c r="H1729" s="32"/>
      <c r="I1729" s="33"/>
      <c r="J1729" s="32"/>
      <c r="K1729" s="33"/>
      <c r="L1729" s="32"/>
      <c r="M1729" s="33"/>
      <c r="N1729" s="32"/>
      <c r="O1729" s="34"/>
      <c r="P1729" s="34"/>
      <c r="Q1729" s="32"/>
      <c r="R1729" s="31"/>
      <c r="S1729" s="32"/>
      <c r="T1729" s="31"/>
    </row>
    <row r="1730" spans="1:20" ht="15" customHeight="1">
      <c r="A1730" s="31"/>
      <c r="B1730" s="31"/>
      <c r="C1730" s="31"/>
      <c r="D1730" s="31"/>
      <c r="E1730" s="31"/>
      <c r="F1730" s="32"/>
      <c r="G1730" s="33"/>
      <c r="H1730" s="32"/>
      <c r="I1730" s="33"/>
      <c r="J1730" s="32"/>
      <c r="K1730" s="33"/>
      <c r="L1730" s="32"/>
      <c r="M1730" s="33"/>
      <c r="N1730" s="32"/>
      <c r="O1730" s="34"/>
      <c r="P1730" s="34"/>
      <c r="Q1730" s="32"/>
      <c r="R1730" s="31"/>
      <c r="S1730" s="32"/>
      <c r="T1730" s="31"/>
    </row>
    <row r="1731" spans="1:20" ht="15" customHeight="1">
      <c r="A1731" s="31"/>
      <c r="B1731" s="31"/>
      <c r="C1731" s="31"/>
      <c r="D1731" s="31"/>
      <c r="E1731" s="31"/>
      <c r="F1731" s="32"/>
      <c r="G1731" s="33"/>
      <c r="H1731" s="32"/>
      <c r="I1731" s="33"/>
      <c r="J1731" s="32"/>
      <c r="K1731" s="33"/>
      <c r="L1731" s="32"/>
      <c r="M1731" s="33"/>
      <c r="N1731" s="32"/>
      <c r="O1731" s="34"/>
      <c r="P1731" s="34"/>
      <c r="Q1731" s="32"/>
      <c r="R1731" s="31"/>
      <c r="S1731" s="32"/>
      <c r="T1731" s="31"/>
    </row>
    <row r="1732" spans="1:20" ht="15" customHeight="1">
      <c r="A1732" s="31"/>
      <c r="B1732" s="31"/>
      <c r="C1732" s="31"/>
      <c r="D1732" s="31"/>
      <c r="E1732" s="31"/>
      <c r="F1732" s="32"/>
      <c r="G1732" s="33"/>
      <c r="H1732" s="32"/>
      <c r="I1732" s="33"/>
      <c r="J1732" s="32"/>
      <c r="K1732" s="33"/>
      <c r="L1732" s="32"/>
      <c r="M1732" s="33"/>
      <c r="N1732" s="32"/>
      <c r="O1732" s="34"/>
      <c r="P1732" s="34"/>
      <c r="Q1732" s="32"/>
      <c r="R1732" s="31"/>
      <c r="S1732" s="32"/>
      <c r="T1732" s="31"/>
    </row>
    <row r="1733" spans="1:20" ht="15" customHeight="1">
      <c r="A1733" s="31"/>
      <c r="B1733" s="31"/>
      <c r="C1733" s="31"/>
      <c r="D1733" s="31"/>
      <c r="E1733" s="31"/>
      <c r="F1733" s="32"/>
      <c r="G1733" s="33"/>
      <c r="H1733" s="32"/>
      <c r="I1733" s="33"/>
      <c r="J1733" s="32"/>
      <c r="K1733" s="33"/>
      <c r="L1733" s="32"/>
      <c r="M1733" s="33"/>
      <c r="N1733" s="32"/>
      <c r="O1733" s="34"/>
      <c r="P1733" s="34"/>
      <c r="Q1733" s="32"/>
      <c r="R1733" s="31"/>
      <c r="S1733" s="32"/>
      <c r="T1733" s="31"/>
    </row>
    <row r="1734" spans="1:20" ht="15" customHeight="1">
      <c r="A1734" s="31"/>
      <c r="B1734" s="31"/>
      <c r="C1734" s="31"/>
      <c r="D1734" s="31"/>
      <c r="E1734" s="31"/>
      <c r="F1734" s="32"/>
      <c r="G1734" s="33"/>
      <c r="H1734" s="32"/>
      <c r="I1734" s="33"/>
      <c r="J1734" s="32"/>
      <c r="K1734" s="33"/>
      <c r="L1734" s="32"/>
      <c r="M1734" s="33"/>
      <c r="N1734" s="32"/>
      <c r="O1734" s="34"/>
      <c r="P1734" s="34"/>
      <c r="Q1734" s="32"/>
      <c r="R1734" s="31"/>
      <c r="S1734" s="32"/>
      <c r="T1734" s="31"/>
    </row>
    <row r="1735" spans="1:20" ht="15" customHeight="1">
      <c r="A1735" s="31"/>
      <c r="B1735" s="31"/>
      <c r="C1735" s="31"/>
      <c r="D1735" s="31"/>
      <c r="E1735" s="31"/>
      <c r="F1735" s="32"/>
      <c r="G1735" s="33"/>
      <c r="H1735" s="32"/>
      <c r="I1735" s="33"/>
      <c r="J1735" s="32"/>
      <c r="K1735" s="33"/>
      <c r="L1735" s="32"/>
      <c r="M1735" s="33"/>
      <c r="N1735" s="32"/>
      <c r="O1735" s="34"/>
      <c r="P1735" s="34"/>
      <c r="Q1735" s="32"/>
      <c r="R1735" s="31"/>
      <c r="S1735" s="32"/>
      <c r="T1735" s="31"/>
    </row>
    <row r="1736" spans="1:20" ht="15" customHeight="1">
      <c r="A1736" s="31"/>
      <c r="B1736" s="31"/>
      <c r="C1736" s="31"/>
      <c r="D1736" s="31"/>
      <c r="E1736" s="31"/>
      <c r="F1736" s="32"/>
      <c r="G1736" s="33"/>
      <c r="H1736" s="32"/>
      <c r="I1736" s="33"/>
      <c r="J1736" s="32"/>
      <c r="K1736" s="33"/>
      <c r="L1736" s="32"/>
      <c r="M1736" s="33"/>
      <c r="N1736" s="32"/>
      <c r="O1736" s="34"/>
      <c r="P1736" s="34"/>
      <c r="Q1736" s="32"/>
      <c r="R1736" s="31"/>
      <c r="S1736" s="32"/>
      <c r="T1736" s="31"/>
    </row>
    <row r="1737" spans="1:20" ht="15" customHeight="1">
      <c r="A1737" s="31"/>
      <c r="B1737" s="31"/>
      <c r="C1737" s="31"/>
      <c r="D1737" s="31"/>
      <c r="E1737" s="31"/>
      <c r="F1737" s="32"/>
      <c r="G1737" s="33"/>
      <c r="H1737" s="32"/>
      <c r="I1737" s="33"/>
      <c r="J1737" s="32"/>
      <c r="K1737" s="33"/>
      <c r="L1737" s="32"/>
      <c r="M1737" s="33"/>
      <c r="N1737" s="32"/>
      <c r="O1737" s="34"/>
      <c r="P1737" s="34"/>
      <c r="Q1737" s="32"/>
      <c r="R1737" s="31"/>
      <c r="S1737" s="32"/>
      <c r="T1737" s="31"/>
    </row>
    <row r="1738" spans="1:20" ht="15" customHeight="1">
      <c r="A1738" s="31"/>
      <c r="B1738" s="31"/>
      <c r="C1738" s="31"/>
      <c r="D1738" s="31"/>
      <c r="E1738" s="31"/>
      <c r="F1738" s="32"/>
      <c r="G1738" s="33"/>
      <c r="H1738" s="32"/>
      <c r="I1738" s="33"/>
      <c r="J1738" s="32"/>
      <c r="K1738" s="33"/>
      <c r="L1738" s="32"/>
      <c r="M1738" s="33"/>
      <c r="N1738" s="32"/>
      <c r="O1738" s="34"/>
      <c r="P1738" s="34"/>
      <c r="Q1738" s="32"/>
      <c r="R1738" s="31"/>
      <c r="S1738" s="32"/>
      <c r="T1738" s="31"/>
    </row>
    <row r="1739" spans="1:20" ht="15" customHeight="1">
      <c r="A1739" s="31"/>
      <c r="B1739" s="31"/>
      <c r="C1739" s="31"/>
      <c r="D1739" s="31"/>
      <c r="E1739" s="31"/>
      <c r="F1739" s="32"/>
      <c r="G1739" s="33"/>
      <c r="H1739" s="32"/>
      <c r="I1739" s="33"/>
      <c r="J1739" s="32"/>
      <c r="K1739" s="33"/>
      <c r="L1739" s="32"/>
      <c r="M1739" s="33"/>
      <c r="N1739" s="32"/>
      <c r="O1739" s="34"/>
      <c r="P1739" s="34"/>
      <c r="Q1739" s="32"/>
      <c r="R1739" s="31"/>
      <c r="S1739" s="32"/>
      <c r="T1739" s="31"/>
    </row>
    <row r="1740" spans="1:20" ht="15">
      <c r="A1740" s="31"/>
      <c r="B1740" s="31"/>
      <c r="C1740" s="31"/>
      <c r="D1740" s="31"/>
      <c r="E1740" s="31"/>
      <c r="F1740" s="32"/>
      <c r="G1740" s="33"/>
      <c r="H1740" s="32"/>
      <c r="I1740" s="33"/>
      <c r="J1740" s="32"/>
      <c r="K1740" s="33"/>
      <c r="L1740" s="32"/>
      <c r="M1740" s="33"/>
      <c r="N1740" s="32"/>
      <c r="O1740" s="34"/>
      <c r="P1740" s="34"/>
      <c r="Q1740" s="32"/>
      <c r="R1740" s="31"/>
      <c r="S1740" s="32"/>
      <c r="T1740" s="31"/>
    </row>
    <row r="1741" spans="1:20" ht="15">
      <c r="A1741" s="31"/>
      <c r="B1741" s="31"/>
      <c r="C1741" s="31"/>
      <c r="D1741" s="31"/>
      <c r="E1741" s="31"/>
      <c r="F1741" s="32"/>
      <c r="G1741" s="33"/>
      <c r="H1741" s="32"/>
      <c r="I1741" s="33"/>
      <c r="J1741" s="32"/>
      <c r="K1741" s="33"/>
      <c r="L1741" s="32"/>
      <c r="M1741" s="33"/>
      <c r="N1741" s="32"/>
      <c r="O1741" s="34"/>
      <c r="P1741" s="34"/>
      <c r="Q1741" s="32"/>
      <c r="R1741" s="31"/>
      <c r="S1741" s="32"/>
      <c r="T1741" s="31"/>
    </row>
    <row r="1742" spans="1:20" ht="15">
      <c r="A1742" s="31"/>
      <c r="B1742" s="31"/>
      <c r="C1742" s="31"/>
      <c r="D1742" s="31"/>
      <c r="E1742" s="31"/>
      <c r="F1742" s="32"/>
      <c r="G1742" s="33"/>
      <c r="H1742" s="32"/>
      <c r="I1742" s="33"/>
      <c r="J1742" s="32"/>
      <c r="K1742" s="33"/>
      <c r="L1742" s="32"/>
      <c r="M1742" s="33"/>
      <c r="N1742" s="32"/>
      <c r="O1742" s="34"/>
      <c r="P1742" s="34"/>
      <c r="Q1742" s="32"/>
      <c r="R1742" s="31"/>
      <c r="S1742" s="32"/>
      <c r="T1742" s="31"/>
    </row>
    <row r="1743" spans="1:20" ht="15">
      <c r="A1743" s="31"/>
      <c r="B1743" s="31"/>
      <c r="C1743" s="31"/>
      <c r="D1743" s="31"/>
      <c r="E1743" s="31"/>
      <c r="F1743" s="32"/>
      <c r="G1743" s="33"/>
      <c r="H1743" s="32"/>
      <c r="I1743" s="33"/>
      <c r="J1743" s="32"/>
      <c r="K1743" s="33"/>
      <c r="L1743" s="32"/>
      <c r="M1743" s="33"/>
      <c r="N1743" s="32"/>
      <c r="O1743" s="34"/>
      <c r="P1743" s="34"/>
      <c r="Q1743" s="32"/>
      <c r="R1743" s="31"/>
      <c r="S1743" s="32"/>
      <c r="T1743" s="31"/>
    </row>
    <row r="1744" spans="1:20" ht="15">
      <c r="A1744" s="31"/>
      <c r="B1744" s="31"/>
      <c r="C1744" s="31"/>
      <c r="D1744" s="31"/>
      <c r="E1744" s="31"/>
      <c r="F1744" s="32"/>
      <c r="G1744" s="33"/>
      <c r="H1744" s="32"/>
      <c r="I1744" s="33"/>
      <c r="J1744" s="32"/>
      <c r="K1744" s="33"/>
      <c r="L1744" s="32"/>
      <c r="M1744" s="33"/>
      <c r="N1744" s="32"/>
      <c r="O1744" s="34"/>
      <c r="P1744" s="34"/>
      <c r="Q1744" s="32"/>
      <c r="R1744" s="31"/>
      <c r="S1744" s="32"/>
      <c r="T1744" s="31"/>
    </row>
    <row r="1745" spans="1:20" ht="15">
      <c r="A1745" s="31"/>
      <c r="B1745" s="31"/>
      <c r="C1745" s="31"/>
      <c r="D1745" s="31"/>
      <c r="E1745" s="31"/>
      <c r="F1745" s="32"/>
      <c r="G1745" s="33"/>
      <c r="H1745" s="32"/>
      <c r="I1745" s="33"/>
      <c r="J1745" s="32"/>
      <c r="K1745" s="33"/>
      <c r="L1745" s="32"/>
      <c r="M1745" s="33"/>
      <c r="N1745" s="32"/>
      <c r="O1745" s="34"/>
      <c r="P1745" s="34"/>
      <c r="Q1745" s="32"/>
      <c r="R1745" s="31"/>
      <c r="S1745" s="32"/>
      <c r="T1745" s="31"/>
    </row>
    <row r="1746" spans="1:20" ht="15">
      <c r="A1746" s="31"/>
      <c r="B1746" s="31"/>
      <c r="C1746" s="31"/>
      <c r="D1746" s="31"/>
      <c r="E1746" s="31"/>
      <c r="F1746" s="32"/>
      <c r="G1746" s="33"/>
      <c r="H1746" s="32"/>
      <c r="I1746" s="33"/>
      <c r="J1746" s="32"/>
      <c r="K1746" s="33"/>
      <c r="L1746" s="32"/>
      <c r="M1746" s="33"/>
      <c r="N1746" s="32"/>
      <c r="O1746" s="34"/>
      <c r="P1746" s="34"/>
      <c r="Q1746" s="32"/>
      <c r="R1746" s="31"/>
      <c r="S1746" s="32"/>
      <c r="T1746" s="31"/>
    </row>
    <row r="1747" spans="1:20" ht="15">
      <c r="A1747" s="31"/>
      <c r="B1747" s="31"/>
      <c r="C1747" s="31"/>
      <c r="D1747" s="31"/>
      <c r="E1747" s="31"/>
      <c r="F1747" s="32"/>
      <c r="G1747" s="33"/>
      <c r="H1747" s="32"/>
      <c r="I1747" s="33"/>
      <c r="J1747" s="32"/>
      <c r="K1747" s="33"/>
      <c r="L1747" s="32"/>
      <c r="M1747" s="33"/>
      <c r="N1747" s="32"/>
      <c r="O1747" s="34"/>
      <c r="P1747" s="34"/>
      <c r="Q1747" s="32"/>
      <c r="R1747" s="31"/>
      <c r="S1747" s="32"/>
      <c r="T1747" s="31"/>
    </row>
    <row r="1748" spans="1:20" ht="15">
      <c r="A1748" s="31"/>
      <c r="B1748" s="31"/>
      <c r="C1748" s="31"/>
      <c r="D1748" s="31"/>
      <c r="E1748" s="31"/>
      <c r="F1748" s="32"/>
      <c r="G1748" s="33"/>
      <c r="H1748" s="32"/>
      <c r="I1748" s="33"/>
      <c r="J1748" s="32"/>
      <c r="K1748" s="33"/>
      <c r="L1748" s="32"/>
      <c r="M1748" s="33"/>
      <c r="N1748" s="32"/>
      <c r="O1748" s="34"/>
      <c r="P1748" s="34"/>
      <c r="Q1748" s="32"/>
      <c r="R1748" s="31"/>
      <c r="S1748" s="32"/>
      <c r="T1748" s="31"/>
    </row>
    <row r="1749" spans="1:20" ht="15">
      <c r="A1749" s="31"/>
      <c r="B1749" s="31"/>
      <c r="C1749" s="31"/>
      <c r="D1749" s="31"/>
      <c r="E1749" s="31"/>
      <c r="F1749" s="32"/>
      <c r="G1749" s="33"/>
      <c r="H1749" s="32"/>
      <c r="I1749" s="33"/>
      <c r="J1749" s="32"/>
      <c r="K1749" s="33"/>
      <c r="L1749" s="32"/>
      <c r="M1749" s="33"/>
      <c r="N1749" s="32"/>
      <c r="O1749" s="34"/>
      <c r="P1749" s="34"/>
      <c r="Q1749" s="32"/>
      <c r="R1749" s="31"/>
      <c r="S1749" s="32"/>
      <c r="T1749" s="31"/>
    </row>
    <row r="1750" spans="1:20" ht="15">
      <c r="A1750" s="31"/>
      <c r="B1750" s="31"/>
      <c r="C1750" s="31"/>
      <c r="D1750" s="31"/>
      <c r="E1750" s="31"/>
      <c r="F1750" s="32"/>
      <c r="G1750" s="33"/>
      <c r="H1750" s="32"/>
      <c r="I1750" s="33"/>
      <c r="J1750" s="32"/>
      <c r="K1750" s="33"/>
      <c r="L1750" s="32"/>
      <c r="M1750" s="33"/>
      <c r="N1750" s="32"/>
      <c r="O1750" s="34"/>
      <c r="P1750" s="34"/>
      <c r="Q1750" s="32"/>
      <c r="R1750" s="31"/>
      <c r="S1750" s="32"/>
      <c r="T1750" s="31"/>
    </row>
    <row r="1751" spans="1:20" ht="15">
      <c r="A1751" s="31"/>
      <c r="B1751" s="31"/>
      <c r="C1751" s="31"/>
      <c r="D1751" s="31"/>
      <c r="E1751" s="31"/>
      <c r="F1751" s="32"/>
      <c r="G1751" s="33"/>
      <c r="H1751" s="32"/>
      <c r="I1751" s="33"/>
      <c r="J1751" s="32"/>
      <c r="K1751" s="33"/>
      <c r="L1751" s="32"/>
      <c r="M1751" s="33"/>
      <c r="N1751" s="32"/>
      <c r="O1751" s="34"/>
      <c r="P1751" s="34"/>
      <c r="Q1751" s="32"/>
      <c r="R1751" s="31"/>
      <c r="S1751" s="32"/>
      <c r="T1751" s="31"/>
    </row>
    <row r="1752" spans="1:20" ht="15">
      <c r="A1752" s="31"/>
      <c r="B1752" s="31"/>
      <c r="C1752" s="31"/>
      <c r="D1752" s="31"/>
      <c r="E1752" s="31"/>
      <c r="F1752" s="32"/>
      <c r="G1752" s="33"/>
      <c r="H1752" s="32"/>
      <c r="I1752" s="33"/>
      <c r="J1752" s="32"/>
      <c r="K1752" s="33"/>
      <c r="L1752" s="32"/>
      <c r="M1752" s="33"/>
      <c r="N1752" s="32"/>
      <c r="O1752" s="34"/>
      <c r="P1752" s="34"/>
      <c r="Q1752" s="32"/>
      <c r="R1752" s="31"/>
      <c r="S1752" s="32"/>
      <c r="T1752" s="31"/>
    </row>
    <row r="1753" spans="1:20" ht="15">
      <c r="A1753" s="31"/>
      <c r="B1753" s="31"/>
      <c r="C1753" s="31"/>
      <c r="D1753" s="31"/>
      <c r="E1753" s="31"/>
      <c r="F1753" s="32"/>
      <c r="G1753" s="33"/>
      <c r="H1753" s="32"/>
      <c r="I1753" s="33"/>
      <c r="J1753" s="32"/>
      <c r="K1753" s="33"/>
      <c r="L1753" s="32"/>
      <c r="M1753" s="33"/>
      <c r="N1753" s="32"/>
      <c r="O1753" s="34"/>
      <c r="P1753" s="34"/>
      <c r="Q1753" s="32"/>
      <c r="R1753" s="31"/>
      <c r="S1753" s="32"/>
      <c r="T1753" s="31"/>
    </row>
    <row r="1754" spans="1:20" ht="15">
      <c r="A1754" s="31"/>
      <c r="B1754" s="31"/>
      <c r="C1754" s="31"/>
      <c r="D1754" s="31"/>
      <c r="E1754" s="31"/>
      <c r="F1754" s="32"/>
      <c r="G1754" s="33"/>
      <c r="H1754" s="32"/>
      <c r="I1754" s="33"/>
      <c r="J1754" s="32"/>
      <c r="K1754" s="33"/>
      <c r="L1754" s="32"/>
      <c r="M1754" s="33"/>
      <c r="N1754" s="32"/>
      <c r="O1754" s="34"/>
      <c r="P1754" s="34"/>
      <c r="Q1754" s="32"/>
      <c r="R1754" s="31"/>
      <c r="S1754" s="32"/>
      <c r="T1754" s="31"/>
    </row>
    <row r="1755" spans="1:20" ht="15">
      <c r="A1755" s="31"/>
      <c r="B1755" s="31"/>
      <c r="C1755" s="31"/>
      <c r="D1755" s="31"/>
      <c r="E1755" s="31"/>
      <c r="F1755" s="32"/>
      <c r="G1755" s="33"/>
      <c r="H1755" s="32"/>
      <c r="I1755" s="33"/>
      <c r="J1755" s="32"/>
      <c r="K1755" s="33"/>
      <c r="L1755" s="32"/>
      <c r="M1755" s="33"/>
      <c r="N1755" s="32"/>
      <c r="O1755" s="34"/>
      <c r="P1755" s="34"/>
      <c r="Q1755" s="32"/>
      <c r="R1755" s="31"/>
      <c r="S1755" s="32"/>
      <c r="T1755" s="31"/>
    </row>
    <row r="1756" spans="1:20" ht="15">
      <c r="A1756" s="31"/>
      <c r="B1756" s="31"/>
      <c r="C1756" s="31"/>
      <c r="D1756" s="31"/>
      <c r="E1756" s="31"/>
      <c r="F1756" s="32"/>
      <c r="G1756" s="33"/>
      <c r="H1756" s="32"/>
      <c r="I1756" s="33"/>
      <c r="J1756" s="32"/>
      <c r="K1756" s="33"/>
      <c r="L1756" s="32"/>
      <c r="M1756" s="33"/>
      <c r="N1756" s="32"/>
      <c r="O1756" s="34"/>
      <c r="P1756" s="34"/>
      <c r="Q1756" s="32"/>
      <c r="R1756" s="31"/>
      <c r="S1756" s="32"/>
      <c r="T1756" s="31"/>
    </row>
    <row r="1757" spans="1:20" ht="15">
      <c r="A1757" s="31"/>
      <c r="B1757" s="31"/>
      <c r="C1757" s="31"/>
      <c r="D1757" s="31"/>
      <c r="E1757" s="31"/>
      <c r="F1757" s="32"/>
      <c r="G1757" s="33"/>
      <c r="H1757" s="32"/>
      <c r="I1757" s="33"/>
      <c r="J1757" s="32"/>
      <c r="K1757" s="33"/>
      <c r="L1757" s="32"/>
      <c r="M1757" s="33"/>
      <c r="N1757" s="32"/>
      <c r="O1757" s="34"/>
      <c r="P1757" s="34"/>
      <c r="Q1757" s="32"/>
      <c r="R1757" s="31"/>
      <c r="S1757" s="32"/>
      <c r="T1757" s="31"/>
    </row>
    <row r="1758" spans="1:20" ht="15">
      <c r="A1758" s="31"/>
      <c r="B1758" s="31"/>
      <c r="C1758" s="31"/>
      <c r="D1758" s="31"/>
      <c r="E1758" s="31"/>
      <c r="F1758" s="32"/>
      <c r="G1758" s="33"/>
      <c r="H1758" s="32"/>
      <c r="I1758" s="33"/>
      <c r="J1758" s="32"/>
      <c r="K1758" s="33"/>
      <c r="L1758" s="32"/>
      <c r="M1758" s="33"/>
      <c r="N1758" s="32"/>
      <c r="O1758" s="34"/>
      <c r="P1758" s="34"/>
      <c r="Q1758" s="32"/>
      <c r="R1758" s="31"/>
      <c r="S1758" s="32"/>
      <c r="T1758" s="31"/>
    </row>
    <row r="1759" spans="1:20" ht="15">
      <c r="A1759" s="31"/>
      <c r="B1759" s="31"/>
      <c r="C1759" s="31"/>
      <c r="D1759" s="31"/>
      <c r="E1759" s="31"/>
      <c r="F1759" s="32"/>
      <c r="G1759" s="33"/>
      <c r="H1759" s="32"/>
      <c r="I1759" s="33"/>
      <c r="J1759" s="32"/>
      <c r="K1759" s="33"/>
      <c r="L1759" s="32"/>
      <c r="M1759" s="33"/>
      <c r="N1759" s="32"/>
      <c r="O1759" s="34"/>
      <c r="P1759" s="34"/>
      <c r="Q1759" s="32"/>
      <c r="R1759" s="31"/>
      <c r="S1759" s="32"/>
      <c r="T1759" s="31"/>
    </row>
    <row r="1760" spans="1:20" ht="15">
      <c r="A1760" s="31"/>
      <c r="B1760" s="31"/>
      <c r="C1760" s="31"/>
      <c r="D1760" s="31"/>
      <c r="E1760" s="31"/>
      <c r="F1760" s="32"/>
      <c r="G1760" s="33"/>
      <c r="H1760" s="32"/>
      <c r="I1760" s="33"/>
      <c r="J1760" s="32"/>
      <c r="K1760" s="33"/>
      <c r="L1760" s="32"/>
      <c r="M1760" s="33"/>
      <c r="N1760" s="32"/>
      <c r="O1760" s="34"/>
      <c r="P1760" s="34"/>
      <c r="Q1760" s="32"/>
      <c r="R1760" s="31"/>
      <c r="S1760" s="32"/>
      <c r="T1760" s="31"/>
    </row>
    <row r="1761" spans="1:20" ht="15">
      <c r="A1761" s="31"/>
      <c r="B1761" s="31"/>
      <c r="C1761" s="31"/>
      <c r="D1761" s="31"/>
      <c r="E1761" s="31"/>
      <c r="F1761" s="32"/>
      <c r="G1761" s="33"/>
      <c r="H1761" s="32"/>
      <c r="I1761" s="33"/>
      <c r="J1761" s="32"/>
      <c r="K1761" s="33"/>
      <c r="L1761" s="32"/>
      <c r="M1761" s="33"/>
      <c r="N1761" s="32"/>
      <c r="O1761" s="34"/>
      <c r="P1761" s="34"/>
      <c r="Q1761" s="32"/>
      <c r="R1761" s="31"/>
      <c r="S1761" s="32"/>
      <c r="T1761" s="31"/>
    </row>
    <row r="1762" spans="1:20" ht="15">
      <c r="A1762" s="31"/>
      <c r="B1762" s="31"/>
      <c r="C1762" s="31"/>
      <c r="D1762" s="31"/>
      <c r="E1762" s="31"/>
      <c r="F1762" s="32"/>
      <c r="G1762" s="33"/>
      <c r="H1762" s="32"/>
      <c r="I1762" s="33"/>
      <c r="J1762" s="32"/>
      <c r="K1762" s="33"/>
      <c r="L1762" s="32"/>
      <c r="M1762" s="33"/>
      <c r="N1762" s="32"/>
      <c r="O1762" s="34"/>
      <c r="P1762" s="34"/>
      <c r="Q1762" s="32"/>
      <c r="R1762" s="31"/>
      <c r="S1762" s="32"/>
      <c r="T1762" s="31"/>
    </row>
    <row r="1763" spans="1:20" ht="15">
      <c r="A1763" s="31"/>
      <c r="B1763" s="31"/>
      <c r="C1763" s="31"/>
      <c r="D1763" s="31"/>
      <c r="E1763" s="31"/>
      <c r="F1763" s="32"/>
      <c r="G1763" s="33"/>
      <c r="H1763" s="32"/>
      <c r="I1763" s="33"/>
      <c r="J1763" s="32"/>
      <c r="K1763" s="33"/>
      <c r="L1763" s="32"/>
      <c r="M1763" s="33"/>
      <c r="N1763" s="32"/>
      <c r="O1763" s="34"/>
      <c r="P1763" s="34"/>
      <c r="Q1763" s="32"/>
      <c r="R1763" s="31"/>
      <c r="S1763" s="32"/>
      <c r="T1763" s="31"/>
    </row>
    <row r="1764" spans="1:20" ht="15">
      <c r="A1764" s="31"/>
      <c r="B1764" s="31"/>
      <c r="C1764" s="31"/>
      <c r="D1764" s="31"/>
      <c r="E1764" s="31"/>
      <c r="F1764" s="32"/>
      <c r="G1764" s="33"/>
      <c r="H1764" s="32"/>
      <c r="I1764" s="33"/>
      <c r="J1764" s="32"/>
      <c r="K1764" s="33"/>
      <c r="L1764" s="32"/>
      <c r="M1764" s="33"/>
      <c r="N1764" s="32"/>
      <c r="O1764" s="34"/>
      <c r="P1764" s="34"/>
      <c r="Q1764" s="32"/>
      <c r="R1764" s="31"/>
      <c r="S1764" s="32"/>
      <c r="T1764" s="31"/>
    </row>
    <row r="1765" spans="1:20" ht="15">
      <c r="A1765" s="31"/>
      <c r="B1765" s="31"/>
      <c r="C1765" s="31"/>
      <c r="D1765" s="31"/>
      <c r="E1765" s="31"/>
      <c r="F1765" s="32"/>
      <c r="G1765" s="33"/>
      <c r="H1765" s="32"/>
      <c r="I1765" s="33"/>
      <c r="J1765" s="32"/>
      <c r="K1765" s="33"/>
      <c r="L1765" s="32"/>
      <c r="M1765" s="33"/>
      <c r="N1765" s="32"/>
      <c r="O1765" s="34"/>
      <c r="P1765" s="34"/>
      <c r="Q1765" s="32"/>
      <c r="R1765" s="31"/>
      <c r="S1765" s="32"/>
      <c r="T1765" s="31"/>
    </row>
    <row r="1766" spans="1:20" ht="15">
      <c r="A1766" s="31"/>
      <c r="B1766" s="31"/>
      <c r="C1766" s="31"/>
      <c r="D1766" s="31"/>
      <c r="E1766" s="31"/>
      <c r="F1766" s="32"/>
      <c r="G1766" s="33"/>
      <c r="H1766" s="32"/>
      <c r="I1766" s="33"/>
      <c r="J1766" s="32"/>
      <c r="K1766" s="33"/>
      <c r="L1766" s="32"/>
      <c r="M1766" s="33"/>
      <c r="N1766" s="32"/>
      <c r="O1766" s="34"/>
      <c r="P1766" s="34"/>
      <c r="Q1766" s="32"/>
      <c r="R1766" s="31"/>
      <c r="S1766" s="32"/>
      <c r="T1766" s="31"/>
    </row>
    <row r="1767" spans="1:20" ht="15">
      <c r="A1767" s="31"/>
      <c r="B1767" s="31"/>
      <c r="C1767" s="31"/>
      <c r="D1767" s="31"/>
      <c r="E1767" s="31"/>
      <c r="F1767" s="32"/>
      <c r="G1767" s="33"/>
      <c r="H1767" s="32"/>
      <c r="I1767" s="33"/>
      <c r="J1767" s="32"/>
      <c r="K1767" s="33"/>
      <c r="L1767" s="32"/>
      <c r="M1767" s="33"/>
      <c r="N1767" s="32"/>
      <c r="O1767" s="34"/>
      <c r="P1767" s="34"/>
      <c r="Q1767" s="32"/>
      <c r="R1767" s="31"/>
      <c r="S1767" s="32"/>
      <c r="T1767" s="31"/>
    </row>
    <row r="1768" spans="1:20" ht="15">
      <c r="A1768" s="31"/>
      <c r="B1768" s="31"/>
      <c r="C1768" s="31"/>
      <c r="D1768" s="31"/>
      <c r="E1768" s="31"/>
      <c r="F1768" s="32"/>
      <c r="G1768" s="33"/>
      <c r="H1768" s="32"/>
      <c r="I1768" s="33"/>
      <c r="J1768" s="32"/>
      <c r="K1768" s="33"/>
      <c r="L1768" s="32"/>
      <c r="M1768" s="33"/>
      <c r="N1768" s="32"/>
      <c r="O1768" s="34"/>
      <c r="P1768" s="34"/>
      <c r="Q1768" s="32"/>
      <c r="R1768" s="31"/>
      <c r="S1768" s="32"/>
      <c r="T1768" s="31"/>
    </row>
    <row r="1769" spans="1:20" ht="15">
      <c r="A1769" s="31"/>
      <c r="B1769" s="31"/>
      <c r="C1769" s="31"/>
      <c r="D1769" s="31"/>
      <c r="E1769" s="31"/>
      <c r="F1769" s="32"/>
      <c r="G1769" s="33"/>
      <c r="H1769" s="32"/>
      <c r="I1769" s="33"/>
      <c r="J1769" s="32"/>
      <c r="K1769" s="33"/>
      <c r="L1769" s="32"/>
      <c r="M1769" s="33"/>
      <c r="N1769" s="32"/>
      <c r="O1769" s="34"/>
      <c r="P1769" s="34"/>
      <c r="Q1769" s="32"/>
      <c r="R1769" s="31"/>
      <c r="S1769" s="32"/>
      <c r="T1769" s="31"/>
    </row>
    <row r="1770" spans="1:20" ht="15">
      <c r="A1770" s="31"/>
      <c r="B1770" s="31"/>
      <c r="C1770" s="31"/>
      <c r="D1770" s="31"/>
      <c r="E1770" s="31"/>
      <c r="F1770" s="32"/>
      <c r="G1770" s="33"/>
      <c r="H1770" s="32"/>
      <c r="I1770" s="33"/>
      <c r="J1770" s="32"/>
      <c r="K1770" s="33"/>
      <c r="L1770" s="32"/>
      <c r="M1770" s="33"/>
      <c r="N1770" s="32"/>
      <c r="O1770" s="34"/>
      <c r="P1770" s="34"/>
      <c r="Q1770" s="32"/>
      <c r="R1770" s="31"/>
      <c r="S1770" s="32"/>
      <c r="T1770" s="31"/>
    </row>
    <row r="1771" spans="1:20" ht="15">
      <c r="A1771" s="31"/>
      <c r="B1771" s="31"/>
      <c r="C1771" s="31"/>
      <c r="D1771" s="31"/>
      <c r="E1771" s="31"/>
      <c r="F1771" s="32"/>
      <c r="G1771" s="33"/>
      <c r="H1771" s="32"/>
      <c r="I1771" s="33"/>
      <c r="J1771" s="32"/>
      <c r="K1771" s="33"/>
      <c r="L1771" s="32"/>
      <c r="M1771" s="33"/>
      <c r="N1771" s="32"/>
      <c r="O1771" s="34"/>
      <c r="P1771" s="34"/>
      <c r="Q1771" s="32"/>
      <c r="R1771" s="31"/>
      <c r="S1771" s="32"/>
      <c r="T1771" s="31"/>
    </row>
    <row r="1772" spans="1:20" ht="15">
      <c r="A1772" s="31"/>
      <c r="B1772" s="31"/>
      <c r="C1772" s="31"/>
      <c r="D1772" s="31"/>
      <c r="E1772" s="31"/>
      <c r="F1772" s="32"/>
      <c r="G1772" s="33"/>
      <c r="H1772" s="32"/>
      <c r="I1772" s="33"/>
      <c r="J1772" s="32"/>
      <c r="K1772" s="33"/>
      <c r="L1772" s="32"/>
      <c r="M1772" s="33"/>
      <c r="N1772" s="32"/>
      <c r="O1772" s="34"/>
      <c r="P1772" s="34"/>
      <c r="Q1772" s="32"/>
      <c r="R1772" s="31"/>
      <c r="S1772" s="32"/>
      <c r="T1772" s="31"/>
    </row>
    <row r="1773" spans="1:20" ht="15">
      <c r="A1773" s="31"/>
      <c r="B1773" s="31"/>
      <c r="C1773" s="31"/>
      <c r="D1773" s="31"/>
      <c r="E1773" s="31"/>
      <c r="F1773" s="32"/>
      <c r="G1773" s="33"/>
      <c r="H1773" s="32"/>
      <c r="I1773" s="33"/>
      <c r="J1773" s="32"/>
      <c r="K1773" s="33"/>
      <c r="L1773" s="32"/>
      <c r="M1773" s="33"/>
      <c r="N1773" s="32"/>
      <c r="O1773" s="34"/>
      <c r="P1773" s="34"/>
      <c r="Q1773" s="32"/>
      <c r="R1773" s="31"/>
      <c r="S1773" s="32"/>
      <c r="T1773" s="31"/>
    </row>
    <row r="1774" spans="1:20" ht="15">
      <c r="A1774" s="75"/>
      <c r="B1774" s="75"/>
      <c r="C1774" s="76"/>
      <c r="D1774" s="79"/>
      <c r="E1774" s="76"/>
      <c r="F1774" s="67"/>
      <c r="G1774" s="92"/>
      <c r="H1774" s="67"/>
      <c r="I1774" s="129"/>
      <c r="J1774" s="67"/>
      <c r="K1774" s="92"/>
      <c r="L1774" s="130"/>
      <c r="M1774" s="92"/>
      <c r="N1774" s="131"/>
      <c r="O1774" s="132"/>
      <c r="P1774" s="132"/>
      <c r="Q1774" s="131"/>
      <c r="R1774" s="79"/>
      <c r="S1774" s="67"/>
      <c r="T1774" s="75"/>
    </row>
    <row r="1775" spans="1:20" ht="15">
      <c r="A1775" s="75"/>
      <c r="B1775" s="75"/>
      <c r="C1775" s="76"/>
      <c r="D1775" s="79"/>
      <c r="E1775" s="76"/>
      <c r="F1775" s="67"/>
      <c r="G1775" s="92"/>
      <c r="H1775" s="67"/>
      <c r="I1775" s="129"/>
      <c r="J1775" s="67"/>
      <c r="K1775" s="92"/>
      <c r="L1775" s="130"/>
      <c r="M1775" s="92"/>
      <c r="N1775" s="131"/>
      <c r="O1775" s="132"/>
      <c r="P1775" s="132"/>
      <c r="Q1775" s="131"/>
      <c r="R1775" s="79"/>
      <c r="S1775" s="67"/>
      <c r="T1775" s="75"/>
    </row>
    <row r="1776" spans="1:20" ht="15">
      <c r="A1776" s="75"/>
      <c r="B1776" s="75"/>
      <c r="C1776" s="76"/>
      <c r="D1776" s="79"/>
      <c r="E1776" s="76"/>
      <c r="F1776" s="67"/>
      <c r="G1776" s="92"/>
      <c r="H1776" s="67"/>
      <c r="I1776" s="129"/>
      <c r="J1776" s="67"/>
      <c r="K1776" s="92"/>
      <c r="L1776" s="130"/>
      <c r="M1776" s="92"/>
      <c r="N1776" s="131"/>
      <c r="O1776" s="132"/>
      <c r="P1776" s="132"/>
      <c r="Q1776" s="131"/>
      <c r="R1776" s="79"/>
      <c r="S1776" s="67"/>
      <c r="T1776" s="75"/>
    </row>
    <row r="1777" spans="1:20" ht="15">
      <c r="A1777" s="75"/>
      <c r="B1777" s="75"/>
      <c r="C1777" s="76"/>
      <c r="D1777" s="79"/>
      <c r="E1777" s="76"/>
      <c r="F1777" s="67"/>
      <c r="G1777" s="92"/>
      <c r="H1777" s="67"/>
      <c r="I1777" s="129"/>
      <c r="J1777" s="67"/>
      <c r="K1777" s="92"/>
      <c r="L1777" s="130"/>
      <c r="M1777" s="92"/>
      <c r="N1777" s="131"/>
      <c r="O1777" s="132"/>
      <c r="P1777" s="132"/>
      <c r="Q1777" s="131"/>
      <c r="R1777" s="79"/>
      <c r="S1777" s="67"/>
      <c r="T1777" s="75"/>
    </row>
    <row r="1778" spans="1:20" ht="15">
      <c r="A1778" s="75"/>
      <c r="B1778" s="75"/>
      <c r="C1778" s="76"/>
      <c r="D1778" s="79"/>
      <c r="E1778" s="76"/>
      <c r="F1778" s="67"/>
      <c r="G1778" s="92"/>
      <c r="H1778" s="67"/>
      <c r="I1778" s="129"/>
      <c r="J1778" s="67"/>
      <c r="K1778" s="92"/>
      <c r="L1778" s="130"/>
      <c r="M1778" s="92"/>
      <c r="N1778" s="131"/>
      <c r="O1778" s="132"/>
      <c r="P1778" s="132"/>
      <c r="Q1778" s="131"/>
      <c r="R1778" s="79"/>
      <c r="S1778" s="67"/>
      <c r="T1778" s="75"/>
    </row>
    <row r="1779" spans="1:20" ht="15">
      <c r="A1779" s="75"/>
      <c r="B1779" s="75"/>
      <c r="C1779" s="76"/>
      <c r="D1779" s="79"/>
      <c r="E1779" s="76"/>
      <c r="F1779" s="67"/>
      <c r="G1779" s="92"/>
      <c r="H1779" s="67"/>
      <c r="I1779" s="129"/>
      <c r="J1779" s="67"/>
      <c r="K1779" s="92"/>
      <c r="L1779" s="130"/>
      <c r="M1779" s="92"/>
      <c r="N1779" s="131"/>
      <c r="O1779" s="132"/>
      <c r="P1779" s="132"/>
      <c r="Q1779" s="131"/>
      <c r="R1779" s="79"/>
      <c r="S1779" s="67"/>
      <c r="T1779" s="75"/>
    </row>
    <row r="1780" spans="1:20" ht="15">
      <c r="A1780" s="75"/>
      <c r="B1780" s="75"/>
      <c r="C1780" s="76"/>
      <c r="D1780" s="79"/>
      <c r="E1780" s="76"/>
      <c r="F1780" s="67"/>
      <c r="G1780" s="92"/>
      <c r="H1780" s="67"/>
      <c r="I1780" s="129"/>
      <c r="J1780" s="67"/>
      <c r="K1780" s="92"/>
      <c r="L1780" s="130"/>
      <c r="M1780" s="92"/>
      <c r="N1780" s="131"/>
      <c r="O1780" s="132"/>
      <c r="P1780" s="132"/>
      <c r="Q1780" s="131"/>
      <c r="R1780" s="79"/>
      <c r="S1780" s="67"/>
      <c r="T1780" s="75"/>
    </row>
    <row r="1781" spans="1:20" ht="15">
      <c r="A1781" s="75"/>
      <c r="B1781" s="75"/>
      <c r="C1781" s="76"/>
      <c r="D1781" s="79"/>
      <c r="E1781" s="76"/>
      <c r="F1781" s="67"/>
      <c r="G1781" s="92"/>
      <c r="H1781" s="67"/>
      <c r="I1781" s="129"/>
      <c r="J1781" s="67"/>
      <c r="K1781" s="92"/>
      <c r="L1781" s="130"/>
      <c r="M1781" s="92"/>
      <c r="N1781" s="131"/>
      <c r="O1781" s="132"/>
      <c r="P1781" s="132"/>
      <c r="Q1781" s="131"/>
      <c r="R1781" s="79"/>
      <c r="S1781" s="67"/>
      <c r="T1781" s="75"/>
    </row>
    <row r="1782" spans="1:20" ht="15">
      <c r="A1782" s="75"/>
      <c r="B1782" s="75"/>
      <c r="C1782" s="76"/>
      <c r="D1782" s="79"/>
      <c r="E1782" s="76"/>
      <c r="F1782" s="67"/>
      <c r="G1782" s="92"/>
      <c r="H1782" s="67"/>
      <c r="I1782" s="129"/>
      <c r="J1782" s="67"/>
      <c r="K1782" s="92"/>
      <c r="L1782" s="130"/>
      <c r="M1782" s="92"/>
      <c r="N1782" s="131"/>
      <c r="O1782" s="132"/>
      <c r="P1782" s="132"/>
      <c r="Q1782" s="131"/>
      <c r="R1782" s="79"/>
      <c r="S1782" s="67"/>
      <c r="T1782" s="75"/>
    </row>
    <row r="1783" spans="1:20" ht="15">
      <c r="A1783" s="75"/>
      <c r="B1783" s="75"/>
      <c r="C1783" s="76"/>
      <c r="D1783" s="79"/>
      <c r="E1783" s="76"/>
      <c r="F1783" s="67"/>
      <c r="G1783" s="92"/>
      <c r="H1783" s="67"/>
      <c r="I1783" s="129"/>
      <c r="J1783" s="67"/>
      <c r="K1783" s="92"/>
      <c r="L1783" s="130"/>
      <c r="M1783" s="92"/>
      <c r="N1783" s="131"/>
      <c r="O1783" s="132"/>
      <c r="P1783" s="132"/>
      <c r="Q1783" s="131"/>
      <c r="R1783" s="79"/>
      <c r="S1783" s="67"/>
      <c r="T1783" s="75"/>
    </row>
    <row r="1784" spans="1:20" ht="15">
      <c r="A1784" s="75"/>
      <c r="B1784" s="75"/>
      <c r="C1784" s="76"/>
      <c r="D1784" s="79"/>
      <c r="E1784" s="76"/>
      <c r="F1784" s="67"/>
      <c r="G1784" s="92"/>
      <c r="H1784" s="67"/>
      <c r="I1784" s="129"/>
      <c r="J1784" s="67"/>
      <c r="K1784" s="92"/>
      <c r="L1784" s="130"/>
      <c r="M1784" s="92"/>
      <c r="N1784" s="131"/>
      <c r="O1784" s="132"/>
      <c r="P1784" s="132"/>
      <c r="Q1784" s="131"/>
      <c r="R1784" s="79"/>
      <c r="S1784" s="67"/>
      <c r="T1784" s="75"/>
    </row>
    <row r="1785" spans="1:20" ht="15">
      <c r="A1785" s="75"/>
      <c r="B1785" s="75"/>
      <c r="C1785" s="76"/>
      <c r="D1785" s="79"/>
      <c r="E1785" s="76"/>
      <c r="F1785" s="67"/>
      <c r="G1785" s="92"/>
      <c r="H1785" s="67"/>
      <c r="I1785" s="129"/>
      <c r="J1785" s="67"/>
      <c r="K1785" s="92"/>
      <c r="L1785" s="130"/>
      <c r="M1785" s="92"/>
      <c r="N1785" s="131"/>
      <c r="O1785" s="132"/>
      <c r="P1785" s="132"/>
      <c r="Q1785" s="131"/>
      <c r="R1785" s="79"/>
      <c r="S1785" s="67"/>
      <c r="T1785" s="75"/>
    </row>
    <row r="1786" spans="1:20" ht="15">
      <c r="A1786" s="75"/>
      <c r="B1786" s="75"/>
      <c r="C1786" s="76"/>
      <c r="D1786" s="79"/>
      <c r="E1786" s="76"/>
      <c r="F1786" s="67"/>
      <c r="G1786" s="92"/>
      <c r="H1786" s="67"/>
      <c r="I1786" s="129"/>
      <c r="J1786" s="67"/>
      <c r="K1786" s="92"/>
      <c r="L1786" s="130"/>
      <c r="M1786" s="92"/>
      <c r="N1786" s="131"/>
      <c r="O1786" s="132"/>
      <c r="P1786" s="132"/>
      <c r="Q1786" s="131"/>
      <c r="R1786" s="79"/>
      <c r="S1786" s="67"/>
      <c r="T1786" s="75"/>
    </row>
    <row r="1787" spans="1:20" ht="15">
      <c r="A1787" s="75"/>
      <c r="B1787" s="75"/>
      <c r="C1787" s="76"/>
      <c r="D1787" s="79"/>
      <c r="E1787" s="76"/>
      <c r="F1787" s="67"/>
      <c r="G1787" s="92"/>
      <c r="H1787" s="67"/>
      <c r="I1787" s="129"/>
      <c r="J1787" s="67"/>
      <c r="K1787" s="92"/>
      <c r="L1787" s="130"/>
      <c r="M1787" s="92"/>
      <c r="N1787" s="131"/>
      <c r="O1787" s="132"/>
      <c r="P1787" s="132"/>
      <c r="Q1787" s="131"/>
      <c r="R1787" s="79"/>
      <c r="S1787" s="67"/>
      <c r="T1787" s="75"/>
    </row>
    <row r="1788" spans="1:20" ht="15">
      <c r="A1788" s="75"/>
      <c r="B1788" s="75"/>
      <c r="C1788" s="76"/>
      <c r="D1788" s="79"/>
      <c r="E1788" s="76"/>
      <c r="F1788" s="67"/>
      <c r="G1788" s="92"/>
      <c r="H1788" s="67"/>
      <c r="I1788" s="129"/>
      <c r="J1788" s="67"/>
      <c r="K1788" s="92"/>
      <c r="L1788" s="130"/>
      <c r="M1788" s="92"/>
      <c r="N1788" s="131"/>
      <c r="O1788" s="132"/>
      <c r="P1788" s="132"/>
      <c r="Q1788" s="131"/>
      <c r="R1788" s="79"/>
      <c r="S1788" s="67"/>
      <c r="T1788" s="75"/>
    </row>
    <row r="1789" spans="1:20" ht="15">
      <c r="A1789" s="75"/>
      <c r="B1789" s="75"/>
      <c r="C1789" s="76"/>
      <c r="D1789" s="79"/>
      <c r="E1789" s="76"/>
      <c r="F1789" s="67"/>
      <c r="G1789" s="92"/>
      <c r="H1789" s="67"/>
      <c r="I1789" s="129"/>
      <c r="J1789" s="67"/>
      <c r="K1789" s="92"/>
      <c r="L1789" s="130"/>
      <c r="M1789" s="92"/>
      <c r="N1789" s="131"/>
      <c r="O1789" s="132"/>
      <c r="P1789" s="132"/>
      <c r="Q1789" s="131"/>
      <c r="R1789" s="79"/>
      <c r="S1789" s="67"/>
      <c r="T1789" s="75"/>
    </row>
    <row r="1790" spans="1:20" ht="15">
      <c r="A1790" s="75"/>
      <c r="B1790" s="75"/>
      <c r="C1790" s="76"/>
      <c r="D1790" s="79"/>
      <c r="E1790" s="76"/>
      <c r="F1790" s="67"/>
      <c r="G1790" s="92"/>
      <c r="H1790" s="67"/>
      <c r="I1790" s="129"/>
      <c r="J1790" s="67"/>
      <c r="K1790" s="92"/>
      <c r="L1790" s="130"/>
      <c r="M1790" s="92"/>
      <c r="N1790" s="131"/>
      <c r="O1790" s="132"/>
      <c r="P1790" s="132"/>
      <c r="Q1790" s="131"/>
      <c r="R1790" s="79"/>
      <c r="S1790" s="67"/>
      <c r="T1790" s="75"/>
    </row>
    <row r="1791" spans="1:20" ht="15">
      <c r="A1791" s="75"/>
      <c r="B1791" s="75"/>
      <c r="C1791" s="76"/>
      <c r="D1791" s="79"/>
      <c r="E1791" s="76"/>
      <c r="F1791" s="67"/>
      <c r="G1791" s="92"/>
      <c r="H1791" s="67"/>
      <c r="I1791" s="129"/>
      <c r="J1791" s="67"/>
      <c r="K1791" s="92"/>
      <c r="L1791" s="130"/>
      <c r="M1791" s="92"/>
      <c r="N1791" s="131"/>
      <c r="O1791" s="132"/>
      <c r="P1791" s="132"/>
      <c r="Q1791" s="131"/>
      <c r="R1791" s="79"/>
      <c r="S1791" s="67"/>
      <c r="T1791" s="75"/>
    </row>
    <row r="1792" spans="1:20" ht="15">
      <c r="A1792" s="75"/>
      <c r="B1792" s="75"/>
      <c r="C1792" s="76"/>
      <c r="D1792" s="79"/>
      <c r="E1792" s="76"/>
      <c r="F1792" s="67"/>
      <c r="G1792" s="92"/>
      <c r="H1792" s="67"/>
      <c r="I1792" s="129"/>
      <c r="J1792" s="67"/>
      <c r="K1792" s="92"/>
      <c r="L1792" s="130"/>
      <c r="M1792" s="92"/>
      <c r="N1792" s="131"/>
      <c r="O1792" s="132"/>
      <c r="P1792" s="132"/>
      <c r="Q1792" s="131"/>
      <c r="R1792" s="79"/>
      <c r="S1792" s="67"/>
      <c r="T1792" s="75"/>
    </row>
    <row r="1793" spans="1:20" ht="15">
      <c r="A1793" s="75"/>
      <c r="B1793" s="75"/>
      <c r="C1793" s="76"/>
      <c r="D1793" s="79"/>
      <c r="E1793" s="76"/>
      <c r="F1793" s="67"/>
      <c r="G1793" s="92"/>
      <c r="H1793" s="67"/>
      <c r="I1793" s="129"/>
      <c r="J1793" s="67"/>
      <c r="K1793" s="92"/>
      <c r="L1793" s="130"/>
      <c r="M1793" s="92"/>
      <c r="N1793" s="131"/>
      <c r="O1793" s="132"/>
      <c r="P1793" s="132"/>
      <c r="Q1793" s="131"/>
      <c r="R1793" s="79"/>
      <c r="S1793" s="67"/>
      <c r="T1793" s="75"/>
    </row>
    <row r="1794" spans="1:20" ht="15">
      <c r="A1794" s="75"/>
      <c r="B1794" s="75"/>
      <c r="C1794" s="76"/>
      <c r="D1794" s="79"/>
      <c r="E1794" s="76"/>
      <c r="F1794" s="67"/>
      <c r="G1794" s="92"/>
      <c r="H1794" s="67"/>
      <c r="I1794" s="129"/>
      <c r="J1794" s="67"/>
      <c r="K1794" s="92"/>
      <c r="L1794" s="130"/>
      <c r="M1794" s="92"/>
      <c r="N1794" s="131"/>
      <c r="O1794" s="132"/>
      <c r="P1794" s="132"/>
      <c r="Q1794" s="131"/>
      <c r="R1794" s="79"/>
      <c r="S1794" s="67"/>
      <c r="T1794" s="75"/>
    </row>
    <row r="1795" spans="1:20" ht="15">
      <c r="A1795" s="75"/>
      <c r="B1795" s="75"/>
      <c r="C1795" s="76"/>
      <c r="D1795" s="79"/>
      <c r="E1795" s="76"/>
      <c r="F1795" s="67"/>
      <c r="G1795" s="92"/>
      <c r="H1795" s="67"/>
      <c r="I1795" s="129"/>
      <c r="J1795" s="67"/>
      <c r="K1795" s="92"/>
      <c r="L1795" s="130"/>
      <c r="M1795" s="92"/>
      <c r="N1795" s="131"/>
      <c r="O1795" s="132"/>
      <c r="P1795" s="132"/>
      <c r="Q1795" s="131"/>
      <c r="R1795" s="79"/>
      <c r="S1795" s="67"/>
      <c r="T1795" s="75"/>
    </row>
    <row r="1796" spans="1:20" ht="15">
      <c r="A1796" s="75"/>
      <c r="B1796" s="75"/>
      <c r="C1796" s="76"/>
      <c r="D1796" s="79"/>
      <c r="E1796" s="76"/>
      <c r="F1796" s="67"/>
      <c r="G1796" s="92"/>
      <c r="H1796" s="67"/>
      <c r="I1796" s="129"/>
      <c r="J1796" s="67"/>
      <c r="K1796" s="92"/>
      <c r="L1796" s="130"/>
      <c r="M1796" s="92"/>
      <c r="N1796" s="131"/>
      <c r="O1796" s="132"/>
      <c r="P1796" s="132"/>
      <c r="Q1796" s="131"/>
      <c r="R1796" s="79"/>
      <c r="S1796" s="67"/>
      <c r="T1796" s="75"/>
    </row>
    <row r="1797" spans="1:20" ht="15">
      <c r="A1797" s="75"/>
      <c r="B1797" s="75"/>
      <c r="C1797" s="76"/>
      <c r="D1797" s="79"/>
      <c r="E1797" s="76"/>
      <c r="F1797" s="67"/>
      <c r="G1797" s="92"/>
      <c r="H1797" s="67"/>
      <c r="I1797" s="129"/>
      <c r="J1797" s="67"/>
      <c r="K1797" s="92"/>
      <c r="L1797" s="130"/>
      <c r="M1797" s="92"/>
      <c r="N1797" s="131"/>
      <c r="O1797" s="132"/>
      <c r="P1797" s="132"/>
      <c r="Q1797" s="131"/>
      <c r="R1797" s="79"/>
      <c r="S1797" s="67"/>
      <c r="T1797" s="75"/>
    </row>
    <row r="1798" spans="1:20" ht="15">
      <c r="A1798" s="75"/>
      <c r="B1798" s="75"/>
      <c r="C1798" s="76"/>
      <c r="D1798" s="79"/>
      <c r="E1798" s="76"/>
      <c r="F1798" s="67"/>
      <c r="G1798" s="92"/>
      <c r="H1798" s="67"/>
      <c r="I1798" s="129"/>
      <c r="J1798" s="67"/>
      <c r="K1798" s="92"/>
      <c r="L1798" s="130"/>
      <c r="M1798" s="92"/>
      <c r="N1798" s="131"/>
      <c r="O1798" s="132"/>
      <c r="P1798" s="132"/>
      <c r="Q1798" s="131"/>
      <c r="R1798" s="79"/>
      <c r="S1798" s="67"/>
      <c r="T1798" s="75"/>
    </row>
    <row r="1799" spans="1:20" ht="15">
      <c r="A1799" s="75"/>
      <c r="B1799" s="75"/>
      <c r="C1799" s="76"/>
      <c r="D1799" s="79"/>
      <c r="E1799" s="76"/>
      <c r="F1799" s="67"/>
      <c r="G1799" s="92"/>
      <c r="H1799" s="67"/>
      <c r="I1799" s="129"/>
      <c r="J1799" s="67"/>
      <c r="K1799" s="92"/>
      <c r="L1799" s="130"/>
      <c r="M1799" s="92"/>
      <c r="N1799" s="131"/>
      <c r="O1799" s="132"/>
      <c r="P1799" s="132"/>
      <c r="Q1799" s="131"/>
      <c r="R1799" s="79"/>
      <c r="S1799" s="67"/>
      <c r="T1799" s="75"/>
    </row>
    <row r="1800" spans="1:20" ht="15">
      <c r="A1800" s="75"/>
      <c r="B1800" s="75"/>
      <c r="C1800" s="76"/>
      <c r="D1800" s="79"/>
      <c r="E1800" s="76"/>
      <c r="F1800" s="67"/>
      <c r="G1800" s="92"/>
      <c r="H1800" s="67"/>
      <c r="I1800" s="129"/>
      <c r="J1800" s="67"/>
      <c r="K1800" s="92"/>
      <c r="L1800" s="130"/>
      <c r="M1800" s="92"/>
      <c r="N1800" s="131"/>
      <c r="O1800" s="132"/>
      <c r="P1800" s="132"/>
      <c r="Q1800" s="131"/>
      <c r="R1800" s="79"/>
      <c r="S1800" s="67"/>
      <c r="T1800" s="75"/>
    </row>
    <row r="1801" spans="1:20" ht="15">
      <c r="A1801" s="75"/>
      <c r="B1801" s="75"/>
      <c r="C1801" s="76"/>
      <c r="D1801" s="79"/>
      <c r="E1801" s="76"/>
      <c r="F1801" s="67"/>
      <c r="G1801" s="92"/>
      <c r="H1801" s="67"/>
      <c r="I1801" s="129"/>
      <c r="J1801" s="67"/>
      <c r="K1801" s="92"/>
      <c r="L1801" s="130"/>
      <c r="M1801" s="92"/>
      <c r="N1801" s="131"/>
      <c r="O1801" s="132"/>
      <c r="P1801" s="132"/>
      <c r="Q1801" s="131"/>
      <c r="R1801" s="79"/>
      <c r="S1801" s="67"/>
      <c r="T1801" s="75"/>
    </row>
    <row r="1802" spans="1:20" ht="15">
      <c r="A1802" s="75"/>
      <c r="B1802" s="75"/>
      <c r="C1802" s="76"/>
      <c r="D1802" s="79"/>
      <c r="E1802" s="76"/>
      <c r="F1802" s="67"/>
      <c r="G1802" s="92"/>
      <c r="H1802" s="67"/>
      <c r="I1802" s="129"/>
      <c r="J1802" s="67"/>
      <c r="K1802" s="92"/>
      <c r="L1802" s="130"/>
      <c r="M1802" s="92"/>
      <c r="N1802" s="131"/>
      <c r="O1802" s="132"/>
      <c r="P1802" s="132"/>
      <c r="Q1802" s="131"/>
      <c r="R1802" s="79"/>
      <c r="S1802" s="67"/>
      <c r="T1802" s="75"/>
    </row>
    <row r="1803" spans="1:20" ht="15">
      <c r="A1803" s="75"/>
      <c r="B1803" s="75"/>
      <c r="C1803" s="76"/>
      <c r="D1803" s="79"/>
      <c r="E1803" s="76"/>
      <c r="F1803" s="67"/>
      <c r="G1803" s="92"/>
      <c r="H1803" s="67"/>
      <c r="I1803" s="129"/>
      <c r="J1803" s="67"/>
      <c r="K1803" s="92"/>
      <c r="L1803" s="130"/>
      <c r="M1803" s="92"/>
      <c r="N1803" s="131"/>
      <c r="O1803" s="132"/>
      <c r="P1803" s="132"/>
      <c r="Q1803" s="131"/>
      <c r="R1803" s="79"/>
      <c r="S1803" s="67"/>
      <c r="T1803" s="75"/>
    </row>
    <row r="1804" spans="1:20" ht="15">
      <c r="A1804" s="75"/>
      <c r="B1804" s="75"/>
      <c r="C1804" s="76"/>
      <c r="D1804" s="79"/>
      <c r="E1804" s="76"/>
      <c r="F1804" s="67"/>
      <c r="G1804" s="92"/>
      <c r="H1804" s="67"/>
      <c r="I1804" s="129"/>
      <c r="J1804" s="67"/>
      <c r="K1804" s="92"/>
      <c r="L1804" s="130"/>
      <c r="M1804" s="92"/>
      <c r="N1804" s="131"/>
      <c r="O1804" s="132"/>
      <c r="P1804" s="132"/>
      <c r="Q1804" s="131"/>
      <c r="R1804" s="79"/>
      <c r="S1804" s="67"/>
      <c r="T1804" s="75"/>
    </row>
    <row r="1805" spans="1:20" ht="15">
      <c r="A1805" s="75"/>
      <c r="B1805" s="75"/>
      <c r="C1805" s="76"/>
      <c r="D1805" s="79"/>
      <c r="E1805" s="76"/>
      <c r="F1805" s="67"/>
      <c r="G1805" s="92"/>
      <c r="H1805" s="67"/>
      <c r="I1805" s="129"/>
      <c r="J1805" s="67"/>
      <c r="K1805" s="92"/>
      <c r="L1805" s="130"/>
      <c r="M1805" s="92"/>
      <c r="N1805" s="131"/>
      <c r="O1805" s="132"/>
      <c r="P1805" s="132"/>
      <c r="Q1805" s="131"/>
      <c r="R1805" s="79"/>
      <c r="S1805" s="67"/>
      <c r="T1805" s="75"/>
    </row>
    <row r="1806" spans="1:20" ht="15">
      <c r="A1806" s="75"/>
      <c r="B1806" s="75"/>
      <c r="C1806" s="76"/>
      <c r="D1806" s="79"/>
      <c r="E1806" s="76"/>
      <c r="F1806" s="67"/>
      <c r="G1806" s="92"/>
      <c r="H1806" s="67"/>
      <c r="I1806" s="129"/>
      <c r="J1806" s="67"/>
      <c r="K1806" s="92"/>
      <c r="L1806" s="130"/>
      <c r="M1806" s="92"/>
      <c r="N1806" s="131"/>
      <c r="O1806" s="132"/>
      <c r="P1806" s="132"/>
      <c r="Q1806" s="131"/>
      <c r="R1806" s="79"/>
      <c r="S1806" s="67"/>
      <c r="T1806" s="75"/>
    </row>
    <row r="1807" spans="1:20" ht="15">
      <c r="A1807" s="75"/>
      <c r="B1807" s="75"/>
      <c r="C1807" s="76"/>
      <c r="D1807" s="79"/>
      <c r="E1807" s="76"/>
      <c r="F1807" s="67"/>
      <c r="G1807" s="92"/>
      <c r="H1807" s="67"/>
      <c r="I1807" s="129"/>
      <c r="J1807" s="67"/>
      <c r="K1807" s="92"/>
      <c r="L1807" s="130"/>
      <c r="M1807" s="92"/>
      <c r="N1807" s="131"/>
      <c r="O1807" s="132"/>
      <c r="P1807" s="132"/>
      <c r="Q1807" s="131"/>
      <c r="R1807" s="79"/>
      <c r="S1807" s="67"/>
      <c r="T1807" s="75"/>
    </row>
    <row r="1808" spans="1:20" ht="15">
      <c r="A1808" s="75"/>
      <c r="B1808" s="75"/>
      <c r="C1808" s="76"/>
      <c r="D1808" s="79"/>
      <c r="E1808" s="76"/>
      <c r="F1808" s="67"/>
      <c r="G1808" s="92"/>
      <c r="H1808" s="67"/>
      <c r="I1808" s="129"/>
      <c r="J1808" s="67"/>
      <c r="K1808" s="92"/>
      <c r="L1808" s="130"/>
      <c r="M1808" s="92"/>
      <c r="N1808" s="131"/>
      <c r="O1808" s="132"/>
      <c r="P1808" s="132"/>
      <c r="Q1808" s="131"/>
      <c r="R1808" s="79"/>
      <c r="S1808" s="67"/>
      <c r="T1808" s="75"/>
    </row>
    <row r="1809" spans="1:20" ht="15">
      <c r="A1809" s="75"/>
      <c r="B1809" s="75"/>
      <c r="C1809" s="76"/>
      <c r="D1809" s="79"/>
      <c r="E1809" s="76"/>
      <c r="F1809" s="67"/>
      <c r="G1809" s="92"/>
      <c r="H1809" s="67"/>
      <c r="I1809" s="129"/>
      <c r="J1809" s="67"/>
      <c r="K1809" s="92"/>
      <c r="L1809" s="130"/>
      <c r="M1809" s="92"/>
      <c r="N1809" s="131"/>
      <c r="O1809" s="132"/>
      <c r="P1809" s="132"/>
      <c r="Q1809" s="131"/>
      <c r="R1809" s="79"/>
      <c r="S1809" s="67"/>
      <c r="T1809" s="75"/>
    </row>
    <row r="1810" spans="1:20" ht="15">
      <c r="A1810" s="75"/>
      <c r="B1810" s="75"/>
      <c r="C1810" s="76"/>
      <c r="D1810" s="79"/>
      <c r="E1810" s="76"/>
      <c r="F1810" s="67"/>
      <c r="G1810" s="92"/>
      <c r="H1810" s="67"/>
      <c r="I1810" s="129"/>
      <c r="J1810" s="67"/>
      <c r="K1810" s="92"/>
      <c r="L1810" s="130"/>
      <c r="M1810" s="92"/>
      <c r="N1810" s="131"/>
      <c r="O1810" s="132"/>
      <c r="P1810" s="132"/>
      <c r="Q1810" s="131"/>
      <c r="R1810" s="79"/>
      <c r="S1810" s="67"/>
      <c r="T1810" s="75"/>
    </row>
    <row r="1811" spans="1:20" ht="15">
      <c r="A1811" s="75"/>
      <c r="B1811" s="75"/>
      <c r="C1811" s="76"/>
      <c r="D1811" s="79"/>
      <c r="E1811" s="76"/>
      <c r="F1811" s="67"/>
      <c r="G1811" s="92"/>
      <c r="H1811" s="67"/>
      <c r="I1811" s="129"/>
      <c r="J1811" s="67"/>
      <c r="K1811" s="92"/>
      <c r="L1811" s="130"/>
      <c r="M1811" s="92"/>
      <c r="N1811" s="131"/>
      <c r="O1811" s="132"/>
      <c r="P1811" s="132"/>
      <c r="Q1811" s="131"/>
      <c r="R1811" s="79"/>
      <c r="S1811" s="67"/>
      <c r="T1811" s="75"/>
    </row>
    <row r="1812" spans="1:20" ht="15">
      <c r="A1812" s="75"/>
      <c r="B1812" s="75"/>
      <c r="C1812" s="76"/>
      <c r="D1812" s="79"/>
      <c r="E1812" s="76"/>
      <c r="F1812" s="67"/>
      <c r="G1812" s="92"/>
      <c r="H1812" s="67"/>
      <c r="I1812" s="129"/>
      <c r="J1812" s="67"/>
      <c r="K1812" s="92"/>
      <c r="L1812" s="130"/>
      <c r="M1812" s="92"/>
      <c r="N1812" s="131"/>
      <c r="O1812" s="132"/>
      <c r="P1812" s="132"/>
      <c r="Q1812" s="131"/>
      <c r="R1812" s="79"/>
      <c r="S1812" s="67"/>
      <c r="T1812" s="75"/>
    </row>
    <row r="1813" spans="1:20" ht="15">
      <c r="A1813" s="75"/>
      <c r="B1813" s="75"/>
      <c r="C1813" s="76"/>
      <c r="D1813" s="79"/>
      <c r="E1813" s="76"/>
      <c r="F1813" s="67"/>
      <c r="G1813" s="92"/>
      <c r="H1813" s="67"/>
      <c r="I1813" s="129"/>
      <c r="J1813" s="67"/>
      <c r="K1813" s="92"/>
      <c r="L1813" s="130"/>
      <c r="M1813" s="92"/>
      <c r="N1813" s="131"/>
      <c r="O1813" s="132"/>
      <c r="P1813" s="132"/>
      <c r="Q1813" s="131"/>
      <c r="R1813" s="79"/>
      <c r="S1813" s="67"/>
      <c r="T1813" s="75"/>
    </row>
    <row r="1814" spans="1:20" ht="15">
      <c r="A1814" s="75"/>
      <c r="B1814" s="75"/>
      <c r="C1814" s="76"/>
      <c r="D1814" s="79"/>
      <c r="E1814" s="76"/>
      <c r="F1814" s="67"/>
      <c r="G1814" s="92"/>
      <c r="H1814" s="67"/>
      <c r="I1814" s="129"/>
      <c r="J1814" s="67"/>
      <c r="K1814" s="92"/>
      <c r="L1814" s="130"/>
      <c r="M1814" s="92"/>
      <c r="N1814" s="131"/>
      <c r="O1814" s="132"/>
      <c r="P1814" s="132"/>
      <c r="Q1814" s="131"/>
      <c r="R1814" s="79"/>
      <c r="S1814" s="67"/>
      <c r="T1814" s="75"/>
    </row>
    <row r="1815" spans="1:20" ht="15">
      <c r="A1815" s="75"/>
      <c r="B1815" s="75"/>
      <c r="C1815" s="76"/>
      <c r="D1815" s="79"/>
      <c r="E1815" s="76"/>
      <c r="F1815" s="67"/>
      <c r="G1815" s="92"/>
      <c r="H1815" s="67"/>
      <c r="I1815" s="129"/>
      <c r="J1815" s="67"/>
      <c r="K1815" s="92"/>
      <c r="L1815" s="130"/>
      <c r="M1815" s="92"/>
      <c r="N1815" s="131"/>
      <c r="O1815" s="132"/>
      <c r="P1815" s="132"/>
      <c r="Q1815" s="131"/>
      <c r="R1815" s="79"/>
      <c r="S1815" s="67"/>
      <c r="T1815" s="75"/>
    </row>
    <row r="1816" spans="1:20" ht="15">
      <c r="A1816" s="75"/>
      <c r="B1816" s="75"/>
      <c r="C1816" s="76"/>
      <c r="D1816" s="79"/>
      <c r="E1816" s="76"/>
      <c r="F1816" s="67"/>
      <c r="G1816" s="92"/>
      <c r="H1816" s="67"/>
      <c r="I1816" s="129"/>
      <c r="J1816" s="67"/>
      <c r="K1816" s="92"/>
      <c r="L1816" s="130"/>
      <c r="M1816" s="92"/>
      <c r="N1816" s="131"/>
      <c r="O1816" s="132"/>
      <c r="P1816" s="132"/>
      <c r="Q1816" s="131"/>
      <c r="R1816" s="79"/>
      <c r="S1816" s="67"/>
      <c r="T1816" s="75"/>
    </row>
    <row r="1817" spans="1:20" ht="15">
      <c r="A1817" s="75"/>
      <c r="B1817" s="75"/>
      <c r="C1817" s="76"/>
      <c r="D1817" s="79"/>
      <c r="E1817" s="76"/>
      <c r="F1817" s="67"/>
      <c r="G1817" s="92"/>
      <c r="H1817" s="67"/>
      <c r="I1817" s="129"/>
      <c r="J1817" s="67"/>
      <c r="K1817" s="92"/>
      <c r="L1817" s="130"/>
      <c r="M1817" s="92"/>
      <c r="N1817" s="131"/>
      <c r="O1817" s="132"/>
      <c r="P1817" s="132"/>
      <c r="Q1817" s="131"/>
      <c r="R1817" s="79"/>
      <c r="S1817" s="67"/>
      <c r="T1817" s="75"/>
    </row>
    <row r="1818" spans="1:20" ht="15">
      <c r="A1818" s="75"/>
      <c r="B1818" s="75"/>
      <c r="C1818" s="76"/>
      <c r="D1818" s="79"/>
      <c r="E1818" s="76"/>
      <c r="F1818" s="67"/>
      <c r="G1818" s="92"/>
      <c r="H1818" s="67"/>
      <c r="I1818" s="129"/>
      <c r="J1818" s="67"/>
      <c r="K1818" s="92"/>
      <c r="L1818" s="130"/>
      <c r="M1818" s="92"/>
      <c r="N1818" s="131"/>
      <c r="O1818" s="132"/>
      <c r="P1818" s="132"/>
      <c r="Q1818" s="131"/>
      <c r="R1818" s="79"/>
      <c r="S1818" s="67"/>
      <c r="T1818" s="75"/>
    </row>
    <row r="1819" spans="1:20" ht="15">
      <c r="A1819" s="75"/>
      <c r="B1819" s="75"/>
      <c r="C1819" s="76"/>
      <c r="D1819" s="79"/>
      <c r="E1819" s="76"/>
      <c r="F1819" s="67"/>
      <c r="G1819" s="92"/>
      <c r="H1819" s="67"/>
      <c r="I1819" s="129"/>
      <c r="J1819" s="67"/>
      <c r="K1819" s="92"/>
      <c r="L1819" s="130"/>
      <c r="M1819" s="92"/>
      <c r="N1819" s="131"/>
      <c r="O1819" s="132"/>
      <c r="P1819" s="132"/>
      <c r="Q1819" s="131"/>
      <c r="R1819" s="79"/>
      <c r="S1819" s="67"/>
      <c r="T1819" s="75"/>
    </row>
    <row r="1820" spans="1:20" ht="15">
      <c r="A1820" s="75"/>
      <c r="B1820" s="75"/>
      <c r="C1820" s="76"/>
      <c r="D1820" s="79"/>
      <c r="E1820" s="76"/>
      <c r="F1820" s="67"/>
      <c r="G1820" s="92"/>
      <c r="H1820" s="67"/>
      <c r="I1820" s="129"/>
      <c r="J1820" s="67"/>
      <c r="K1820" s="92"/>
      <c r="L1820" s="130"/>
      <c r="M1820" s="92"/>
      <c r="N1820" s="131"/>
      <c r="O1820" s="132"/>
      <c r="P1820" s="132"/>
      <c r="Q1820" s="131"/>
      <c r="R1820" s="79"/>
      <c r="S1820" s="67"/>
      <c r="T1820" s="75"/>
    </row>
    <row r="1821" spans="1:20" ht="15">
      <c r="A1821" s="75"/>
      <c r="B1821" s="75"/>
      <c r="C1821" s="76"/>
      <c r="D1821" s="79"/>
      <c r="E1821" s="76"/>
      <c r="F1821" s="67"/>
      <c r="G1821" s="92"/>
      <c r="H1821" s="67"/>
      <c r="I1821" s="129"/>
      <c r="J1821" s="67"/>
      <c r="K1821" s="92"/>
      <c r="L1821" s="130"/>
      <c r="M1821" s="92"/>
      <c r="N1821" s="131"/>
      <c r="O1821" s="132"/>
      <c r="P1821" s="132"/>
      <c r="Q1821" s="131"/>
      <c r="R1821" s="79"/>
      <c r="S1821" s="67"/>
      <c r="T1821" s="75"/>
    </row>
    <row r="1822" spans="1:20" ht="15">
      <c r="A1822" s="75"/>
      <c r="B1822" s="75"/>
      <c r="C1822" s="76"/>
      <c r="D1822" s="79"/>
      <c r="E1822" s="76"/>
      <c r="F1822" s="67"/>
      <c r="G1822" s="92"/>
      <c r="H1822" s="67"/>
      <c r="I1822" s="129"/>
      <c r="J1822" s="67"/>
      <c r="K1822" s="92"/>
      <c r="L1822" s="130"/>
      <c r="M1822" s="92"/>
      <c r="N1822" s="131"/>
      <c r="O1822" s="132"/>
      <c r="P1822" s="132"/>
      <c r="Q1822" s="131"/>
      <c r="R1822" s="79"/>
      <c r="S1822" s="67"/>
      <c r="T1822" s="75"/>
    </row>
    <row r="1823" spans="1:20" ht="15">
      <c r="A1823" s="75"/>
      <c r="B1823" s="75"/>
      <c r="C1823" s="76"/>
      <c r="D1823" s="79"/>
      <c r="E1823" s="76"/>
      <c r="F1823" s="67"/>
      <c r="G1823" s="92"/>
      <c r="H1823" s="67"/>
      <c r="I1823" s="129"/>
      <c r="J1823" s="67"/>
      <c r="K1823" s="92"/>
      <c r="L1823" s="130"/>
      <c r="M1823" s="92"/>
      <c r="N1823" s="131"/>
      <c r="O1823" s="132"/>
      <c r="P1823" s="132"/>
      <c r="Q1823" s="131"/>
      <c r="R1823" s="79"/>
      <c r="S1823" s="67"/>
      <c r="T1823" s="75"/>
    </row>
    <row r="1824" spans="1:20" ht="15">
      <c r="A1824" s="75"/>
      <c r="B1824" s="75"/>
      <c r="C1824" s="76"/>
      <c r="D1824" s="79"/>
      <c r="E1824" s="76"/>
      <c r="F1824" s="67"/>
      <c r="G1824" s="92"/>
      <c r="H1824" s="67"/>
      <c r="I1824" s="129"/>
      <c r="J1824" s="67"/>
      <c r="K1824" s="92"/>
      <c r="L1824" s="130"/>
      <c r="M1824" s="92"/>
      <c r="N1824" s="131"/>
      <c r="O1824" s="132"/>
      <c r="P1824" s="132"/>
      <c r="Q1824" s="131"/>
      <c r="R1824" s="79"/>
      <c r="S1824" s="67"/>
      <c r="T1824" s="75"/>
    </row>
    <row r="1825" spans="1:20" ht="15">
      <c r="A1825" s="75"/>
      <c r="B1825" s="75"/>
      <c r="C1825" s="76"/>
      <c r="D1825" s="79"/>
      <c r="E1825" s="76"/>
      <c r="F1825" s="67"/>
      <c r="G1825" s="92"/>
      <c r="H1825" s="67"/>
      <c r="I1825" s="129"/>
      <c r="J1825" s="67"/>
      <c r="K1825" s="92"/>
      <c r="L1825" s="130"/>
      <c r="M1825" s="92"/>
      <c r="N1825" s="131"/>
      <c r="O1825" s="132"/>
      <c r="P1825" s="132"/>
      <c r="Q1825" s="131"/>
      <c r="R1825" s="79"/>
      <c r="S1825" s="67"/>
      <c r="T1825" s="75"/>
    </row>
    <row r="1826" spans="1:20" ht="15">
      <c r="A1826" s="75"/>
      <c r="B1826" s="75"/>
      <c r="C1826" s="76"/>
      <c r="D1826" s="79"/>
      <c r="E1826" s="76"/>
      <c r="F1826" s="67"/>
      <c r="G1826" s="92"/>
      <c r="H1826" s="67"/>
      <c r="I1826" s="129"/>
      <c r="J1826" s="67"/>
      <c r="K1826" s="92"/>
      <c r="L1826" s="130"/>
      <c r="M1826" s="92"/>
      <c r="N1826" s="131"/>
      <c r="O1826" s="132"/>
      <c r="P1826" s="132"/>
      <c r="Q1826" s="131"/>
      <c r="R1826" s="79"/>
      <c r="S1826" s="67"/>
      <c r="T1826" s="75"/>
    </row>
    <row r="1827" spans="1:20" ht="15">
      <c r="A1827" s="75"/>
      <c r="B1827" s="75"/>
      <c r="C1827" s="76"/>
      <c r="D1827" s="79"/>
      <c r="E1827" s="76"/>
      <c r="F1827" s="67"/>
      <c r="G1827" s="92"/>
      <c r="H1827" s="67"/>
      <c r="I1827" s="129"/>
      <c r="J1827" s="67"/>
      <c r="K1827" s="92"/>
      <c r="L1827" s="130"/>
      <c r="M1827" s="92"/>
      <c r="N1827" s="131"/>
      <c r="O1827" s="132"/>
      <c r="P1827" s="132"/>
      <c r="Q1827" s="131"/>
      <c r="R1827" s="79"/>
      <c r="S1827" s="67"/>
      <c r="T1827" s="75"/>
    </row>
    <row r="1828" spans="1:20" ht="15">
      <c r="A1828" s="75"/>
      <c r="B1828" s="75"/>
      <c r="C1828" s="76"/>
      <c r="D1828" s="79"/>
      <c r="E1828" s="76"/>
      <c r="F1828" s="67"/>
      <c r="G1828" s="92"/>
      <c r="H1828" s="67"/>
      <c r="I1828" s="129"/>
      <c r="J1828" s="67"/>
      <c r="K1828" s="92"/>
      <c r="L1828" s="130"/>
      <c r="M1828" s="92"/>
      <c r="N1828" s="131"/>
      <c r="O1828" s="132"/>
      <c r="P1828" s="132"/>
      <c r="Q1828" s="131"/>
      <c r="R1828" s="79"/>
      <c r="S1828" s="67"/>
      <c r="T1828" s="75"/>
    </row>
    <row r="1829" spans="1:20" ht="15">
      <c r="A1829" s="75"/>
      <c r="B1829" s="75"/>
      <c r="C1829" s="76"/>
      <c r="D1829" s="79"/>
      <c r="E1829" s="76"/>
      <c r="F1829" s="67"/>
      <c r="G1829" s="92"/>
      <c r="H1829" s="67"/>
      <c r="I1829" s="129"/>
      <c r="J1829" s="67"/>
      <c r="K1829" s="92"/>
      <c r="L1829" s="130"/>
      <c r="M1829" s="92"/>
      <c r="N1829" s="131"/>
      <c r="O1829" s="132"/>
      <c r="P1829" s="132"/>
      <c r="Q1829" s="131"/>
      <c r="R1829" s="79"/>
      <c r="S1829" s="67"/>
      <c r="T1829" s="75"/>
    </row>
    <row r="1830" spans="1:20" ht="15">
      <c r="A1830" s="75"/>
      <c r="B1830" s="75"/>
      <c r="C1830" s="76"/>
      <c r="D1830" s="79"/>
      <c r="E1830" s="76"/>
      <c r="F1830" s="67"/>
      <c r="G1830" s="92"/>
      <c r="H1830" s="67"/>
      <c r="I1830" s="129"/>
      <c r="J1830" s="67"/>
      <c r="K1830" s="92"/>
      <c r="L1830" s="130"/>
      <c r="M1830" s="92"/>
      <c r="N1830" s="131"/>
      <c r="O1830" s="132"/>
      <c r="P1830" s="132"/>
      <c r="Q1830" s="131"/>
      <c r="R1830" s="79"/>
      <c r="S1830" s="67"/>
      <c r="T1830" s="75"/>
    </row>
    <row r="1831" spans="1:20" ht="15">
      <c r="A1831" s="75"/>
      <c r="B1831" s="75"/>
      <c r="C1831" s="76"/>
      <c r="D1831" s="79"/>
      <c r="E1831" s="76"/>
      <c r="F1831" s="67"/>
      <c r="G1831" s="92"/>
      <c r="H1831" s="67"/>
      <c r="I1831" s="129"/>
      <c r="J1831" s="67"/>
      <c r="K1831" s="92"/>
      <c r="L1831" s="130"/>
      <c r="M1831" s="92"/>
      <c r="N1831" s="131"/>
      <c r="O1831" s="132"/>
      <c r="P1831" s="132"/>
      <c r="Q1831" s="131"/>
      <c r="R1831" s="79"/>
      <c r="S1831" s="67"/>
      <c r="T1831" s="75"/>
    </row>
    <row r="1832" spans="1:20" ht="15">
      <c r="A1832" s="75"/>
      <c r="B1832" s="75"/>
      <c r="C1832" s="76"/>
      <c r="D1832" s="79"/>
      <c r="E1832" s="76"/>
      <c r="F1832" s="67"/>
      <c r="G1832" s="92"/>
      <c r="H1832" s="67"/>
      <c r="I1832" s="129"/>
      <c r="J1832" s="67"/>
      <c r="K1832" s="92"/>
      <c r="L1832" s="130"/>
      <c r="M1832" s="92"/>
      <c r="N1832" s="131"/>
      <c r="O1832" s="132"/>
      <c r="P1832" s="132"/>
      <c r="Q1832" s="131"/>
      <c r="R1832" s="79"/>
      <c r="S1832" s="67"/>
      <c r="T1832" s="75"/>
    </row>
    <row r="1833" spans="1:20" ht="15">
      <c r="A1833" s="75"/>
      <c r="B1833" s="75"/>
      <c r="C1833" s="76"/>
      <c r="D1833" s="79"/>
      <c r="E1833" s="76"/>
      <c r="F1833" s="67"/>
      <c r="G1833" s="92"/>
      <c r="H1833" s="67"/>
      <c r="I1833" s="129"/>
      <c r="J1833" s="67"/>
      <c r="K1833" s="92"/>
      <c r="L1833" s="130"/>
      <c r="M1833" s="92"/>
      <c r="N1833" s="131"/>
      <c r="O1833" s="132"/>
      <c r="P1833" s="132"/>
      <c r="Q1833" s="131"/>
      <c r="R1833" s="79"/>
      <c r="S1833" s="67"/>
      <c r="T1833" s="75"/>
    </row>
    <row r="1834" spans="1:20" ht="15">
      <c r="A1834" s="75"/>
      <c r="B1834" s="75"/>
      <c r="C1834" s="76"/>
      <c r="D1834" s="79"/>
      <c r="E1834" s="76"/>
      <c r="F1834" s="67"/>
      <c r="G1834" s="92"/>
      <c r="H1834" s="67"/>
      <c r="I1834" s="129"/>
      <c r="J1834" s="67"/>
      <c r="K1834" s="92"/>
      <c r="L1834" s="130"/>
      <c r="M1834" s="92"/>
      <c r="N1834" s="131"/>
      <c r="O1834" s="132"/>
      <c r="P1834" s="132"/>
      <c r="Q1834" s="131"/>
      <c r="R1834" s="79"/>
      <c r="S1834" s="67"/>
      <c r="T1834" s="75"/>
    </row>
    <row r="1835" spans="1:20" ht="15">
      <c r="A1835" s="75"/>
      <c r="B1835" s="75"/>
      <c r="C1835" s="76"/>
      <c r="D1835" s="79"/>
      <c r="E1835" s="76"/>
      <c r="F1835" s="67"/>
      <c r="G1835" s="92"/>
      <c r="H1835" s="67"/>
      <c r="I1835" s="129"/>
      <c r="J1835" s="67"/>
      <c r="K1835" s="92"/>
      <c r="L1835" s="130"/>
      <c r="M1835" s="92"/>
      <c r="N1835" s="131"/>
      <c r="O1835" s="132"/>
      <c r="P1835" s="132"/>
      <c r="Q1835" s="131"/>
      <c r="R1835" s="79"/>
      <c r="S1835" s="67"/>
      <c r="T1835" s="75"/>
    </row>
    <row r="1836" spans="1:20" ht="15">
      <c r="A1836" s="75"/>
      <c r="B1836" s="75"/>
      <c r="C1836" s="76"/>
      <c r="D1836" s="79"/>
      <c r="E1836" s="76"/>
      <c r="F1836" s="67"/>
      <c r="G1836" s="92"/>
      <c r="H1836" s="67"/>
      <c r="I1836" s="129"/>
      <c r="J1836" s="67"/>
      <c r="K1836" s="92"/>
      <c r="L1836" s="130"/>
      <c r="M1836" s="92"/>
      <c r="N1836" s="131"/>
      <c r="O1836" s="132"/>
      <c r="P1836" s="132"/>
      <c r="Q1836" s="131"/>
      <c r="R1836" s="79"/>
      <c r="S1836" s="67"/>
      <c r="T1836" s="75"/>
    </row>
    <row r="1837" spans="1:20" ht="15">
      <c r="A1837" s="75"/>
      <c r="B1837" s="75"/>
      <c r="C1837" s="76"/>
      <c r="D1837" s="79"/>
      <c r="E1837" s="76"/>
      <c r="F1837" s="67"/>
      <c r="G1837" s="92"/>
      <c r="H1837" s="67"/>
      <c r="I1837" s="129"/>
      <c r="J1837" s="67"/>
      <c r="K1837" s="92"/>
      <c r="L1837" s="130"/>
      <c r="M1837" s="92"/>
      <c r="N1837" s="131"/>
      <c r="O1837" s="132"/>
      <c r="P1837" s="132"/>
      <c r="Q1837" s="131"/>
      <c r="R1837" s="79"/>
      <c r="S1837" s="67"/>
      <c r="T1837" s="75"/>
    </row>
    <row r="1838" spans="1:20" ht="15">
      <c r="A1838" s="75"/>
      <c r="B1838" s="75"/>
      <c r="C1838" s="76"/>
      <c r="D1838" s="79"/>
      <c r="E1838" s="76"/>
      <c r="F1838" s="67"/>
      <c r="G1838" s="92"/>
      <c r="H1838" s="67"/>
      <c r="I1838" s="129"/>
      <c r="J1838" s="67"/>
      <c r="K1838" s="92"/>
      <c r="L1838" s="130"/>
      <c r="M1838" s="92"/>
      <c r="N1838" s="131"/>
      <c r="O1838" s="132"/>
      <c r="P1838" s="132"/>
      <c r="Q1838" s="131"/>
      <c r="R1838" s="79"/>
      <c r="S1838" s="67"/>
      <c r="T1838" s="75"/>
    </row>
    <row r="1839" spans="1:20" ht="15">
      <c r="A1839" s="75"/>
      <c r="B1839" s="75"/>
      <c r="C1839" s="76"/>
      <c r="D1839" s="79"/>
      <c r="E1839" s="76"/>
      <c r="F1839" s="67"/>
      <c r="G1839" s="92"/>
      <c r="H1839" s="67"/>
      <c r="I1839" s="129"/>
      <c r="J1839" s="67"/>
      <c r="K1839" s="92"/>
      <c r="L1839" s="130"/>
      <c r="M1839" s="92"/>
      <c r="N1839" s="131"/>
      <c r="O1839" s="132"/>
      <c r="P1839" s="132"/>
      <c r="Q1839" s="131"/>
      <c r="R1839" s="79"/>
      <c r="S1839" s="67"/>
      <c r="T1839" s="75"/>
    </row>
    <row r="1840" spans="1:20" ht="15">
      <c r="A1840" s="75"/>
      <c r="B1840" s="75"/>
      <c r="C1840" s="76"/>
      <c r="D1840" s="79"/>
      <c r="E1840" s="76"/>
      <c r="F1840" s="67"/>
      <c r="G1840" s="92"/>
      <c r="H1840" s="67"/>
      <c r="I1840" s="129"/>
      <c r="J1840" s="67"/>
      <c r="K1840" s="92"/>
      <c r="L1840" s="130"/>
      <c r="M1840" s="92"/>
      <c r="N1840" s="131"/>
      <c r="O1840" s="132"/>
      <c r="P1840" s="132"/>
      <c r="Q1840" s="131"/>
      <c r="R1840" s="79"/>
      <c r="S1840" s="67"/>
      <c r="T1840" s="75"/>
    </row>
    <row r="1841" spans="1:20" ht="15">
      <c r="A1841" s="75"/>
      <c r="B1841" s="75"/>
      <c r="C1841" s="76"/>
      <c r="D1841" s="79"/>
      <c r="E1841" s="76"/>
      <c r="F1841" s="67"/>
      <c r="G1841" s="92"/>
      <c r="H1841" s="67"/>
      <c r="I1841" s="129"/>
      <c r="J1841" s="67"/>
      <c r="K1841" s="92"/>
      <c r="L1841" s="130"/>
      <c r="M1841" s="92"/>
      <c r="N1841" s="131"/>
      <c r="O1841" s="132"/>
      <c r="P1841" s="132"/>
      <c r="Q1841" s="131"/>
      <c r="R1841" s="79"/>
      <c r="S1841" s="67"/>
      <c r="T1841" s="75"/>
    </row>
    <row r="1842" spans="1:20" ht="15">
      <c r="A1842" s="75"/>
      <c r="B1842" s="75"/>
      <c r="C1842" s="76"/>
      <c r="D1842" s="79"/>
      <c r="E1842" s="76"/>
      <c r="F1842" s="67"/>
      <c r="G1842" s="92"/>
      <c r="H1842" s="67"/>
      <c r="I1842" s="129"/>
      <c r="J1842" s="67"/>
      <c r="K1842" s="92"/>
      <c r="L1842" s="130"/>
      <c r="M1842" s="92"/>
      <c r="N1842" s="131"/>
      <c r="O1842" s="132"/>
      <c r="P1842" s="132"/>
      <c r="Q1842" s="131"/>
      <c r="R1842" s="79"/>
      <c r="S1842" s="67"/>
      <c r="T1842" s="75"/>
    </row>
    <row r="1843" spans="1:20" ht="15">
      <c r="A1843" s="75"/>
      <c r="B1843" s="75"/>
      <c r="C1843" s="76"/>
      <c r="D1843" s="79"/>
      <c r="E1843" s="76"/>
      <c r="F1843" s="67"/>
      <c r="G1843" s="92"/>
      <c r="H1843" s="67"/>
      <c r="I1843" s="129"/>
      <c r="J1843" s="67"/>
      <c r="K1843" s="92"/>
      <c r="L1843" s="130"/>
      <c r="M1843" s="92"/>
      <c r="N1843" s="131"/>
      <c r="O1843" s="132"/>
      <c r="P1843" s="132"/>
      <c r="Q1843" s="131"/>
      <c r="R1843" s="79"/>
      <c r="S1843" s="67"/>
      <c r="T1843" s="75"/>
    </row>
    <row r="1844" spans="1:20" ht="15">
      <c r="A1844" s="75"/>
      <c r="B1844" s="75"/>
      <c r="C1844" s="76"/>
      <c r="D1844" s="79"/>
      <c r="E1844" s="76"/>
      <c r="F1844" s="67"/>
      <c r="G1844" s="92"/>
      <c r="H1844" s="67"/>
      <c r="I1844" s="129"/>
      <c r="J1844" s="67"/>
      <c r="K1844" s="92"/>
      <c r="L1844" s="130"/>
      <c r="M1844" s="92"/>
      <c r="N1844" s="131"/>
      <c r="O1844" s="132"/>
      <c r="P1844" s="132"/>
      <c r="Q1844" s="131"/>
      <c r="R1844" s="79"/>
      <c r="S1844" s="67"/>
      <c r="T1844" s="75"/>
    </row>
    <row r="1845" spans="1:20" ht="15">
      <c r="A1845" s="75"/>
      <c r="B1845" s="75"/>
      <c r="C1845" s="76"/>
      <c r="D1845" s="79"/>
      <c r="E1845" s="76"/>
      <c r="F1845" s="67"/>
      <c r="G1845" s="92"/>
      <c r="H1845" s="67"/>
      <c r="I1845" s="129"/>
      <c r="J1845" s="67"/>
      <c r="K1845" s="92"/>
      <c r="L1845" s="130"/>
      <c r="M1845" s="92"/>
      <c r="N1845" s="131"/>
      <c r="O1845" s="132"/>
      <c r="P1845" s="132"/>
      <c r="Q1845" s="131"/>
      <c r="R1845" s="79"/>
      <c r="S1845" s="67"/>
      <c r="T1845" s="75"/>
    </row>
    <row r="1846" spans="1:20" ht="15">
      <c r="A1846" s="75"/>
      <c r="B1846" s="75"/>
      <c r="C1846" s="76"/>
      <c r="D1846" s="79"/>
      <c r="E1846" s="76"/>
      <c r="F1846" s="67"/>
      <c r="G1846" s="92"/>
      <c r="H1846" s="67"/>
      <c r="I1846" s="129"/>
      <c r="J1846" s="67"/>
      <c r="K1846" s="92"/>
      <c r="L1846" s="130"/>
      <c r="M1846" s="92"/>
      <c r="N1846" s="131"/>
      <c r="O1846" s="132"/>
      <c r="P1846" s="132"/>
      <c r="Q1846" s="131"/>
      <c r="R1846" s="79"/>
      <c r="S1846" s="67"/>
      <c r="T1846" s="75"/>
    </row>
    <row r="1847" spans="1:20" ht="15">
      <c r="A1847" s="75"/>
      <c r="B1847" s="75"/>
      <c r="C1847" s="76"/>
      <c r="D1847" s="79"/>
      <c r="E1847" s="76"/>
      <c r="F1847" s="67"/>
      <c r="G1847" s="92"/>
      <c r="H1847" s="67"/>
      <c r="I1847" s="129"/>
      <c r="J1847" s="67"/>
      <c r="K1847" s="92"/>
      <c r="L1847" s="130"/>
      <c r="M1847" s="92"/>
      <c r="N1847" s="131"/>
      <c r="O1847" s="132"/>
      <c r="P1847" s="132"/>
      <c r="Q1847" s="131"/>
      <c r="R1847" s="79"/>
      <c r="S1847" s="67"/>
      <c r="T1847" s="75"/>
    </row>
    <row r="1848" spans="1:20" ht="15">
      <c r="A1848" s="75"/>
      <c r="B1848" s="75"/>
      <c r="C1848" s="76"/>
      <c r="D1848" s="79"/>
      <c r="E1848" s="76"/>
      <c r="F1848" s="67"/>
      <c r="G1848" s="92"/>
      <c r="H1848" s="67"/>
      <c r="I1848" s="129"/>
      <c r="J1848" s="67"/>
      <c r="K1848" s="92"/>
      <c r="L1848" s="130"/>
      <c r="M1848" s="92"/>
      <c r="N1848" s="131"/>
      <c r="O1848" s="132"/>
      <c r="P1848" s="132"/>
      <c r="Q1848" s="131"/>
      <c r="R1848" s="79"/>
      <c r="S1848" s="67"/>
      <c r="T1848" s="75"/>
    </row>
    <row r="1849" spans="1:20" ht="15">
      <c r="A1849" s="75"/>
      <c r="B1849" s="75"/>
      <c r="C1849" s="76"/>
      <c r="D1849" s="79"/>
      <c r="E1849" s="76"/>
      <c r="F1849" s="67"/>
      <c r="G1849" s="92"/>
      <c r="H1849" s="67"/>
      <c r="I1849" s="129"/>
      <c r="J1849" s="67"/>
      <c r="K1849" s="92"/>
      <c r="L1849" s="130"/>
      <c r="M1849" s="92"/>
      <c r="N1849" s="131"/>
      <c r="O1849" s="132"/>
      <c r="P1849" s="132"/>
      <c r="Q1849" s="131"/>
      <c r="R1849" s="79"/>
      <c r="S1849" s="67"/>
      <c r="T1849" s="75"/>
    </row>
    <row r="1850" spans="1:20" ht="15">
      <c r="A1850" s="75"/>
      <c r="B1850" s="75"/>
      <c r="C1850" s="76"/>
      <c r="D1850" s="79"/>
      <c r="E1850" s="76"/>
      <c r="F1850" s="67"/>
      <c r="G1850" s="92"/>
      <c r="H1850" s="67"/>
      <c r="I1850" s="129"/>
      <c r="J1850" s="67"/>
      <c r="K1850" s="92"/>
      <c r="L1850" s="130"/>
      <c r="M1850" s="92"/>
      <c r="N1850" s="131"/>
      <c r="O1850" s="132"/>
      <c r="P1850" s="132"/>
      <c r="Q1850" s="131"/>
      <c r="R1850" s="79"/>
      <c r="S1850" s="67"/>
      <c r="T1850" s="75"/>
    </row>
    <row r="1851" spans="1:20" ht="15">
      <c r="A1851" s="75"/>
      <c r="B1851" s="75"/>
      <c r="C1851" s="76"/>
      <c r="D1851" s="79"/>
      <c r="E1851" s="76"/>
      <c r="F1851" s="67"/>
      <c r="G1851" s="92"/>
      <c r="H1851" s="67"/>
      <c r="I1851" s="129"/>
      <c r="J1851" s="67"/>
      <c r="K1851" s="92"/>
      <c r="L1851" s="130"/>
      <c r="M1851" s="92"/>
      <c r="N1851" s="131"/>
      <c r="O1851" s="132"/>
      <c r="P1851" s="132"/>
      <c r="Q1851" s="131"/>
      <c r="R1851" s="79"/>
      <c r="S1851" s="67"/>
      <c r="T1851" s="75"/>
    </row>
    <row r="1852" spans="1:20" ht="15">
      <c r="A1852" s="75"/>
      <c r="B1852" s="75"/>
      <c r="C1852" s="76"/>
      <c r="D1852" s="79"/>
      <c r="E1852" s="76"/>
      <c r="F1852" s="67"/>
      <c r="G1852" s="92"/>
      <c r="H1852" s="67"/>
      <c r="I1852" s="129"/>
      <c r="J1852" s="67"/>
      <c r="K1852" s="92"/>
      <c r="L1852" s="130"/>
      <c r="M1852" s="92"/>
      <c r="N1852" s="131"/>
      <c r="O1852" s="132"/>
      <c r="P1852" s="132"/>
      <c r="Q1852" s="131"/>
      <c r="R1852" s="79"/>
      <c r="S1852" s="67"/>
      <c r="T1852" s="75"/>
    </row>
    <row r="1853" spans="1:20" ht="15">
      <c r="A1853" s="75"/>
      <c r="B1853" s="75"/>
      <c r="C1853" s="76"/>
      <c r="D1853" s="79"/>
      <c r="E1853" s="76"/>
      <c r="F1853" s="67"/>
      <c r="G1853" s="92"/>
      <c r="H1853" s="67"/>
      <c r="I1853" s="129"/>
      <c r="J1853" s="67"/>
      <c r="K1853" s="92"/>
      <c r="L1853" s="130"/>
      <c r="M1853" s="92"/>
      <c r="N1853" s="131"/>
      <c r="O1853" s="132"/>
      <c r="P1853" s="132"/>
      <c r="Q1853" s="131"/>
      <c r="R1853" s="79"/>
      <c r="S1853" s="67"/>
      <c r="T1853" s="75"/>
    </row>
    <row r="1854" spans="1:20" ht="15">
      <c r="A1854" s="75"/>
      <c r="B1854" s="75"/>
      <c r="C1854" s="76"/>
      <c r="D1854" s="79"/>
      <c r="E1854" s="76"/>
      <c r="F1854" s="67"/>
      <c r="G1854" s="92"/>
      <c r="H1854" s="67"/>
      <c r="I1854" s="129"/>
      <c r="J1854" s="67"/>
      <c r="K1854" s="92"/>
      <c r="L1854" s="130"/>
      <c r="M1854" s="92"/>
      <c r="N1854" s="131"/>
      <c r="O1854" s="132"/>
      <c r="P1854" s="132"/>
      <c r="Q1854" s="131"/>
      <c r="R1854" s="79"/>
      <c r="S1854" s="67"/>
      <c r="T1854" s="75"/>
    </row>
    <row r="1855" spans="1:20" ht="15">
      <c r="A1855" s="75"/>
      <c r="B1855" s="75"/>
      <c r="C1855" s="76"/>
      <c r="D1855" s="79"/>
      <c r="E1855" s="76"/>
      <c r="F1855" s="67"/>
      <c r="G1855" s="92"/>
      <c r="H1855" s="67"/>
      <c r="I1855" s="129"/>
      <c r="J1855" s="67"/>
      <c r="K1855" s="92"/>
      <c r="L1855" s="130"/>
      <c r="M1855" s="92"/>
      <c r="N1855" s="131"/>
      <c r="O1855" s="132"/>
      <c r="P1855" s="132"/>
      <c r="Q1855" s="131"/>
      <c r="R1855" s="79"/>
      <c r="S1855" s="67"/>
      <c r="T1855" s="75"/>
    </row>
    <row r="1856" spans="1:20" ht="15">
      <c r="A1856" s="75"/>
      <c r="B1856" s="75"/>
      <c r="C1856" s="76"/>
      <c r="D1856" s="79"/>
      <c r="E1856" s="76"/>
      <c r="F1856" s="67"/>
      <c r="G1856" s="92"/>
      <c r="H1856" s="67"/>
      <c r="I1856" s="129"/>
      <c r="J1856" s="67"/>
      <c r="K1856" s="92"/>
      <c r="L1856" s="130"/>
      <c r="M1856" s="92"/>
      <c r="N1856" s="131"/>
      <c r="O1856" s="132"/>
      <c r="P1856" s="132"/>
      <c r="Q1856" s="131"/>
      <c r="R1856" s="79"/>
      <c r="S1856" s="67"/>
      <c r="T1856" s="75"/>
    </row>
    <row r="1857" spans="1:20" ht="15">
      <c r="A1857" s="75"/>
      <c r="B1857" s="75"/>
      <c r="C1857" s="76"/>
      <c r="D1857" s="79"/>
      <c r="E1857" s="76"/>
      <c r="F1857" s="67"/>
      <c r="G1857" s="92"/>
      <c r="H1857" s="67"/>
      <c r="I1857" s="129"/>
      <c r="J1857" s="67"/>
      <c r="K1857" s="92"/>
      <c r="L1857" s="130"/>
      <c r="M1857" s="92"/>
      <c r="N1857" s="131"/>
      <c r="O1857" s="132"/>
      <c r="P1857" s="132"/>
      <c r="Q1857" s="131"/>
      <c r="R1857" s="79"/>
      <c r="S1857" s="67"/>
      <c r="T1857" s="75"/>
    </row>
    <row r="1858" spans="1:20" ht="15">
      <c r="A1858" s="75"/>
      <c r="B1858" s="75"/>
      <c r="C1858" s="76"/>
      <c r="D1858" s="79"/>
      <c r="E1858" s="76"/>
      <c r="F1858" s="67"/>
      <c r="G1858" s="92"/>
      <c r="H1858" s="67"/>
      <c r="I1858" s="129"/>
      <c r="J1858" s="67"/>
      <c r="K1858" s="92"/>
      <c r="L1858" s="130"/>
      <c r="M1858" s="92"/>
      <c r="N1858" s="131"/>
      <c r="O1858" s="132"/>
      <c r="P1858" s="132"/>
      <c r="Q1858" s="131"/>
      <c r="R1858" s="79"/>
      <c r="S1858" s="67"/>
      <c r="T1858" s="75"/>
    </row>
    <row r="1859" spans="1:20" ht="15">
      <c r="A1859" s="75"/>
      <c r="B1859" s="75"/>
      <c r="C1859" s="76"/>
      <c r="D1859" s="79"/>
      <c r="E1859" s="76"/>
      <c r="F1859" s="67"/>
      <c r="G1859" s="92"/>
      <c r="H1859" s="67"/>
      <c r="I1859" s="129"/>
      <c r="J1859" s="67"/>
      <c r="K1859" s="92"/>
      <c r="L1859" s="130"/>
      <c r="M1859" s="92"/>
      <c r="N1859" s="131"/>
      <c r="O1859" s="132"/>
      <c r="P1859" s="132"/>
      <c r="Q1859" s="131"/>
      <c r="R1859" s="79"/>
      <c r="S1859" s="67"/>
      <c r="T1859" s="75"/>
    </row>
    <row r="1860" spans="1:20" ht="15">
      <c r="A1860" s="75"/>
      <c r="B1860" s="75"/>
      <c r="C1860" s="76"/>
      <c r="D1860" s="79"/>
      <c r="E1860" s="76"/>
      <c r="F1860" s="67"/>
      <c r="G1860" s="92"/>
      <c r="H1860" s="67"/>
      <c r="I1860" s="129"/>
      <c r="J1860" s="67"/>
      <c r="K1860" s="92"/>
      <c r="L1860" s="130"/>
      <c r="M1860" s="92"/>
      <c r="N1860" s="131"/>
      <c r="O1860" s="132"/>
      <c r="P1860" s="132"/>
      <c r="Q1860" s="131"/>
      <c r="R1860" s="79"/>
      <c r="S1860" s="67"/>
      <c r="T1860" s="75"/>
    </row>
    <row r="1861" spans="1:20" ht="15">
      <c r="A1861" s="75"/>
      <c r="B1861" s="75"/>
      <c r="C1861" s="76"/>
      <c r="D1861" s="79"/>
      <c r="E1861" s="76"/>
      <c r="F1861" s="67"/>
      <c r="G1861" s="92"/>
      <c r="H1861" s="67"/>
      <c r="I1861" s="129"/>
      <c r="J1861" s="67"/>
      <c r="K1861" s="92"/>
      <c r="L1861" s="130"/>
      <c r="M1861" s="92"/>
      <c r="N1861" s="131"/>
      <c r="O1861" s="132"/>
      <c r="P1861" s="132"/>
      <c r="Q1861" s="131"/>
      <c r="R1861" s="79"/>
      <c r="S1861" s="67"/>
      <c r="T1861" s="75"/>
    </row>
    <row r="1862" spans="1:20" ht="15">
      <c r="A1862" s="75"/>
      <c r="B1862" s="75"/>
      <c r="C1862" s="76"/>
      <c r="D1862" s="79"/>
      <c r="E1862" s="76"/>
      <c r="F1862" s="67"/>
      <c r="G1862" s="92"/>
      <c r="H1862" s="67"/>
      <c r="I1862" s="129"/>
      <c r="J1862" s="67"/>
      <c r="K1862" s="92"/>
      <c r="L1862" s="130"/>
      <c r="M1862" s="92"/>
      <c r="N1862" s="131"/>
      <c r="O1862" s="132"/>
      <c r="P1862" s="132"/>
      <c r="Q1862" s="131"/>
      <c r="R1862" s="79"/>
      <c r="S1862" s="67"/>
      <c r="T1862" s="75"/>
    </row>
    <row r="1863" spans="1:20" ht="15">
      <c r="A1863" s="75"/>
      <c r="B1863" s="75"/>
      <c r="C1863" s="76"/>
      <c r="D1863" s="79"/>
      <c r="E1863" s="76"/>
      <c r="F1863" s="67"/>
      <c r="G1863" s="92"/>
      <c r="H1863" s="67"/>
      <c r="I1863" s="129"/>
      <c r="J1863" s="67"/>
      <c r="K1863" s="92"/>
      <c r="L1863" s="130"/>
      <c r="M1863" s="92"/>
      <c r="N1863" s="131"/>
      <c r="O1863" s="132"/>
      <c r="P1863" s="132"/>
      <c r="Q1863" s="131"/>
      <c r="R1863" s="79"/>
      <c r="S1863" s="67"/>
      <c r="T1863" s="75"/>
    </row>
    <row r="1864" spans="1:20" ht="15">
      <c r="A1864" s="75"/>
      <c r="B1864" s="75"/>
      <c r="C1864" s="76"/>
      <c r="D1864" s="79"/>
      <c r="E1864" s="76"/>
      <c r="F1864" s="67"/>
      <c r="G1864" s="92"/>
      <c r="H1864" s="67"/>
      <c r="I1864" s="129"/>
      <c r="J1864" s="67"/>
      <c r="K1864" s="92"/>
      <c r="L1864" s="130"/>
      <c r="M1864" s="92"/>
      <c r="N1864" s="131"/>
      <c r="O1864" s="132"/>
      <c r="P1864" s="132"/>
      <c r="Q1864" s="131"/>
      <c r="R1864" s="79"/>
      <c r="S1864" s="67"/>
      <c r="T1864" s="75"/>
    </row>
    <row r="1865" spans="1:20" ht="15">
      <c r="A1865" s="75"/>
      <c r="B1865" s="75"/>
      <c r="C1865" s="76"/>
      <c r="D1865" s="79"/>
      <c r="E1865" s="76"/>
      <c r="F1865" s="67"/>
      <c r="G1865" s="92"/>
      <c r="H1865" s="67"/>
      <c r="I1865" s="129"/>
      <c r="J1865" s="67"/>
      <c r="K1865" s="92"/>
      <c r="L1865" s="130"/>
      <c r="M1865" s="92"/>
      <c r="N1865" s="131"/>
      <c r="O1865" s="132"/>
      <c r="P1865" s="132"/>
      <c r="Q1865" s="131"/>
      <c r="R1865" s="79"/>
      <c r="S1865" s="67"/>
      <c r="T1865" s="75"/>
    </row>
    <row r="1866" spans="1:20" ht="15">
      <c r="A1866" s="75"/>
      <c r="B1866" s="75"/>
      <c r="C1866" s="76"/>
      <c r="D1866" s="79"/>
      <c r="E1866" s="76"/>
      <c r="F1866" s="67"/>
      <c r="G1866" s="92"/>
      <c r="H1866" s="67"/>
      <c r="I1866" s="129"/>
      <c r="J1866" s="67"/>
      <c r="K1866" s="92"/>
      <c r="L1866" s="130"/>
      <c r="M1866" s="92"/>
      <c r="N1866" s="131"/>
      <c r="O1866" s="132"/>
      <c r="P1866" s="132"/>
      <c r="Q1866" s="131"/>
      <c r="R1866" s="79"/>
      <c r="S1866" s="67"/>
      <c r="T1866" s="75"/>
    </row>
    <row r="1867" spans="1:20" ht="15">
      <c r="A1867" s="75"/>
      <c r="B1867" s="75"/>
      <c r="C1867" s="76"/>
      <c r="D1867" s="79"/>
      <c r="E1867" s="76"/>
      <c r="F1867" s="67"/>
      <c r="G1867" s="92"/>
      <c r="H1867" s="67"/>
      <c r="I1867" s="129"/>
      <c r="J1867" s="67"/>
      <c r="K1867" s="92"/>
      <c r="L1867" s="130"/>
      <c r="M1867" s="92"/>
      <c r="N1867" s="131"/>
      <c r="O1867" s="132"/>
      <c r="P1867" s="132"/>
      <c r="Q1867" s="131"/>
      <c r="R1867" s="79"/>
      <c r="S1867" s="67"/>
      <c r="T1867" s="75"/>
    </row>
    <row r="1868" spans="1:20" ht="15">
      <c r="A1868" s="75"/>
      <c r="B1868" s="75"/>
      <c r="C1868" s="76"/>
      <c r="D1868" s="79"/>
      <c r="E1868" s="76"/>
      <c r="F1868" s="67"/>
      <c r="G1868" s="92"/>
      <c r="H1868" s="67"/>
      <c r="I1868" s="129"/>
      <c r="J1868" s="67"/>
      <c r="K1868" s="92"/>
      <c r="L1868" s="130"/>
      <c r="M1868" s="92"/>
      <c r="N1868" s="131"/>
      <c r="O1868" s="132"/>
      <c r="P1868" s="132"/>
      <c r="Q1868" s="131"/>
      <c r="R1868" s="79"/>
      <c r="S1868" s="67"/>
      <c r="T1868" s="75"/>
    </row>
    <row r="1869" spans="1:20" ht="15">
      <c r="A1869" s="75"/>
      <c r="B1869" s="75"/>
      <c r="C1869" s="76"/>
      <c r="D1869" s="79"/>
      <c r="E1869" s="76"/>
      <c r="F1869" s="67"/>
      <c r="G1869" s="92"/>
      <c r="H1869" s="67"/>
      <c r="I1869" s="129"/>
      <c r="J1869" s="67"/>
      <c r="K1869" s="92"/>
      <c r="L1869" s="130"/>
      <c r="M1869" s="92"/>
      <c r="N1869" s="131"/>
      <c r="O1869" s="132"/>
      <c r="P1869" s="132"/>
      <c r="Q1869" s="131"/>
      <c r="R1869" s="79"/>
      <c r="S1869" s="67"/>
      <c r="T1869" s="75"/>
    </row>
    <row r="1870" spans="1:20" ht="15">
      <c r="A1870" s="75"/>
      <c r="B1870" s="75"/>
      <c r="C1870" s="76"/>
      <c r="D1870" s="79"/>
      <c r="E1870" s="76"/>
      <c r="F1870" s="67"/>
      <c r="G1870" s="92"/>
      <c r="H1870" s="67"/>
      <c r="I1870" s="129"/>
      <c r="J1870" s="67"/>
      <c r="K1870" s="92"/>
      <c r="L1870" s="130"/>
      <c r="M1870" s="92"/>
      <c r="N1870" s="131"/>
      <c r="O1870" s="132"/>
      <c r="P1870" s="132"/>
      <c r="Q1870" s="131"/>
      <c r="R1870" s="79"/>
      <c r="S1870" s="67"/>
      <c r="T1870" s="75"/>
    </row>
    <row r="1871" spans="1:20" ht="15">
      <c r="A1871" s="75"/>
      <c r="B1871" s="75"/>
      <c r="C1871" s="76"/>
      <c r="D1871" s="79"/>
      <c r="E1871" s="76"/>
      <c r="F1871" s="67"/>
      <c r="G1871" s="92"/>
      <c r="H1871" s="67"/>
      <c r="I1871" s="129"/>
      <c r="J1871" s="67"/>
      <c r="K1871" s="92"/>
      <c r="L1871" s="130"/>
      <c r="M1871" s="92"/>
      <c r="N1871" s="131"/>
      <c r="O1871" s="132"/>
      <c r="P1871" s="132"/>
      <c r="Q1871" s="131"/>
      <c r="R1871" s="79"/>
      <c r="S1871" s="67"/>
      <c r="T1871" s="75"/>
    </row>
    <row r="1872" spans="1:20" ht="15">
      <c r="A1872" s="75"/>
      <c r="B1872" s="75"/>
      <c r="C1872" s="76"/>
      <c r="D1872" s="79"/>
      <c r="E1872" s="76"/>
      <c r="F1872" s="67"/>
      <c r="G1872" s="92"/>
      <c r="H1872" s="67"/>
      <c r="I1872" s="129"/>
      <c r="J1872" s="67"/>
      <c r="K1872" s="92"/>
      <c r="L1872" s="130"/>
      <c r="M1872" s="92"/>
      <c r="N1872" s="131"/>
      <c r="O1872" s="132"/>
      <c r="P1872" s="132"/>
      <c r="Q1872" s="131"/>
      <c r="R1872" s="79"/>
      <c r="S1872" s="67"/>
      <c r="T1872" s="75"/>
    </row>
    <row r="1873" spans="1:20" ht="15">
      <c r="A1873" s="75"/>
      <c r="B1873" s="75"/>
      <c r="C1873" s="76"/>
      <c r="D1873" s="79"/>
      <c r="E1873" s="76"/>
      <c r="F1873" s="67"/>
      <c r="G1873" s="92"/>
      <c r="H1873" s="67"/>
      <c r="I1873" s="129"/>
      <c r="J1873" s="67"/>
      <c r="K1873" s="92"/>
      <c r="L1873" s="130"/>
      <c r="M1873" s="92"/>
      <c r="N1873" s="131"/>
      <c r="O1873" s="132"/>
      <c r="P1873" s="132"/>
      <c r="Q1873" s="131"/>
      <c r="R1873" s="79"/>
      <c r="S1873" s="67"/>
      <c r="T1873" s="75"/>
    </row>
    <row r="1874" spans="1:20" ht="15">
      <c r="A1874" s="75"/>
      <c r="B1874" s="75"/>
      <c r="C1874" s="76"/>
      <c r="D1874" s="79"/>
      <c r="E1874" s="76"/>
      <c r="F1874" s="67"/>
      <c r="G1874" s="92"/>
      <c r="H1874" s="67"/>
      <c r="I1874" s="129"/>
      <c r="J1874" s="67"/>
      <c r="K1874" s="92"/>
      <c r="L1874" s="130"/>
      <c r="M1874" s="92"/>
      <c r="N1874" s="131"/>
      <c r="O1874" s="132"/>
      <c r="P1874" s="132"/>
      <c r="Q1874" s="131"/>
      <c r="R1874" s="79"/>
      <c r="S1874" s="67"/>
      <c r="T1874" s="75"/>
    </row>
    <row r="1875" spans="1:20" ht="15">
      <c r="A1875" s="75"/>
      <c r="B1875" s="75"/>
      <c r="C1875" s="76"/>
      <c r="D1875" s="79"/>
      <c r="E1875" s="76"/>
      <c r="F1875" s="67"/>
      <c r="G1875" s="92"/>
      <c r="H1875" s="67"/>
      <c r="I1875" s="129"/>
      <c r="J1875" s="67"/>
      <c r="K1875" s="92"/>
      <c r="L1875" s="130"/>
      <c r="M1875" s="92"/>
      <c r="N1875" s="131"/>
      <c r="O1875" s="132"/>
      <c r="P1875" s="132"/>
      <c r="Q1875" s="131"/>
      <c r="R1875" s="79"/>
      <c r="S1875" s="67"/>
      <c r="T1875" s="75"/>
    </row>
    <row r="1876" spans="1:20" ht="15">
      <c r="A1876" s="75"/>
      <c r="B1876" s="75"/>
      <c r="C1876" s="76"/>
      <c r="D1876" s="79"/>
      <c r="E1876" s="76"/>
      <c r="F1876" s="67"/>
      <c r="G1876" s="92"/>
      <c r="H1876" s="67"/>
      <c r="I1876" s="129"/>
      <c r="J1876" s="67"/>
      <c r="K1876" s="92"/>
      <c r="L1876" s="130"/>
      <c r="M1876" s="92"/>
      <c r="N1876" s="131"/>
      <c r="O1876" s="132"/>
      <c r="P1876" s="132"/>
      <c r="Q1876" s="131"/>
      <c r="R1876" s="79"/>
      <c r="S1876" s="67"/>
      <c r="T1876" s="75"/>
    </row>
    <row r="1877" spans="1:20" ht="15">
      <c r="A1877" s="75"/>
      <c r="B1877" s="75"/>
      <c r="C1877" s="76"/>
      <c r="D1877" s="79"/>
      <c r="E1877" s="76"/>
      <c r="F1877" s="67"/>
      <c r="G1877" s="92"/>
      <c r="H1877" s="67"/>
      <c r="I1877" s="129"/>
      <c r="J1877" s="67"/>
      <c r="K1877" s="92"/>
      <c r="L1877" s="130"/>
      <c r="M1877" s="92"/>
      <c r="N1877" s="131"/>
      <c r="O1877" s="132"/>
      <c r="P1877" s="132"/>
      <c r="Q1877" s="131"/>
      <c r="R1877" s="79"/>
      <c r="S1877" s="67"/>
      <c r="T1877" s="75"/>
    </row>
    <row r="1878" spans="1:20" ht="15">
      <c r="A1878" s="75"/>
      <c r="B1878" s="75"/>
      <c r="C1878" s="76"/>
      <c r="D1878" s="79"/>
      <c r="E1878" s="76"/>
      <c r="F1878" s="67"/>
      <c r="G1878" s="92"/>
      <c r="H1878" s="67"/>
      <c r="I1878" s="129"/>
      <c r="J1878" s="67"/>
      <c r="K1878" s="92"/>
      <c r="L1878" s="130"/>
      <c r="M1878" s="92"/>
      <c r="N1878" s="131"/>
      <c r="O1878" s="132"/>
      <c r="P1878" s="132"/>
      <c r="Q1878" s="131"/>
      <c r="R1878" s="79"/>
      <c r="S1878" s="67"/>
      <c r="T1878" s="75"/>
    </row>
    <row r="1879" spans="1:20" ht="15">
      <c r="A1879" s="75"/>
      <c r="B1879" s="75"/>
      <c r="C1879" s="76"/>
      <c r="D1879" s="79"/>
      <c r="E1879" s="76"/>
      <c r="F1879" s="67"/>
      <c r="G1879" s="92"/>
      <c r="H1879" s="67"/>
      <c r="I1879" s="129"/>
      <c r="J1879" s="67"/>
      <c r="K1879" s="92"/>
      <c r="L1879" s="130"/>
      <c r="M1879" s="92"/>
      <c r="N1879" s="131"/>
      <c r="O1879" s="132"/>
      <c r="P1879" s="132"/>
      <c r="Q1879" s="131"/>
      <c r="R1879" s="79"/>
      <c r="S1879" s="67"/>
      <c r="T1879" s="75"/>
    </row>
    <row r="1880" spans="1:20" ht="15">
      <c r="A1880" s="75"/>
      <c r="B1880" s="75"/>
      <c r="C1880" s="76"/>
      <c r="D1880" s="79"/>
      <c r="E1880" s="76"/>
      <c r="F1880" s="67"/>
      <c r="G1880" s="92"/>
      <c r="H1880" s="67"/>
      <c r="I1880" s="129"/>
      <c r="J1880" s="67"/>
      <c r="K1880" s="92"/>
      <c r="L1880" s="130"/>
      <c r="M1880" s="92"/>
      <c r="N1880" s="131"/>
      <c r="O1880" s="132"/>
      <c r="P1880" s="132"/>
      <c r="Q1880" s="131"/>
      <c r="R1880" s="79"/>
      <c r="S1880" s="67"/>
      <c r="T1880" s="75"/>
    </row>
    <row r="1881" spans="1:20" ht="15">
      <c r="A1881" s="75"/>
      <c r="B1881" s="75"/>
      <c r="C1881" s="76"/>
      <c r="D1881" s="79"/>
      <c r="E1881" s="76"/>
      <c r="F1881" s="67"/>
      <c r="G1881" s="92"/>
      <c r="H1881" s="67"/>
      <c r="I1881" s="129"/>
      <c r="J1881" s="67"/>
      <c r="K1881" s="92"/>
      <c r="L1881" s="130"/>
      <c r="M1881" s="92"/>
      <c r="N1881" s="131"/>
      <c r="O1881" s="132"/>
      <c r="P1881" s="132"/>
      <c r="Q1881" s="131"/>
      <c r="R1881" s="79"/>
      <c r="S1881" s="67"/>
      <c r="T1881" s="75"/>
    </row>
    <row r="1882" spans="1:20" ht="15">
      <c r="A1882" s="75"/>
      <c r="B1882" s="75"/>
      <c r="C1882" s="76"/>
      <c r="D1882" s="79"/>
      <c r="E1882" s="76"/>
      <c r="F1882" s="67"/>
      <c r="G1882" s="92"/>
      <c r="H1882" s="67"/>
      <c r="I1882" s="129"/>
      <c r="J1882" s="67"/>
      <c r="K1882" s="92"/>
      <c r="L1882" s="130"/>
      <c r="M1882" s="92"/>
      <c r="N1882" s="131"/>
      <c r="O1882" s="132"/>
      <c r="P1882" s="132"/>
      <c r="Q1882" s="131"/>
      <c r="R1882" s="79"/>
      <c r="S1882" s="67"/>
      <c r="T1882" s="75"/>
    </row>
    <row r="1883" spans="1:20" ht="15">
      <c r="A1883" s="75"/>
      <c r="B1883" s="75"/>
      <c r="C1883" s="76"/>
      <c r="D1883" s="79"/>
      <c r="E1883" s="76"/>
      <c r="F1883" s="67"/>
      <c r="G1883" s="92"/>
      <c r="H1883" s="67"/>
      <c r="I1883" s="129"/>
      <c r="J1883" s="67"/>
      <c r="K1883" s="92"/>
      <c r="L1883" s="130"/>
      <c r="M1883" s="92"/>
      <c r="N1883" s="131"/>
      <c r="O1883" s="132"/>
      <c r="P1883" s="132"/>
      <c r="Q1883" s="131"/>
      <c r="R1883" s="79"/>
      <c r="S1883" s="67"/>
      <c r="T1883" s="75"/>
    </row>
    <row r="1884" spans="1:20" ht="15">
      <c r="A1884" s="75"/>
      <c r="B1884" s="75"/>
      <c r="C1884" s="76"/>
      <c r="D1884" s="79"/>
      <c r="E1884" s="76"/>
      <c r="F1884" s="67"/>
      <c r="G1884" s="92"/>
      <c r="H1884" s="67"/>
      <c r="I1884" s="129"/>
      <c r="J1884" s="67"/>
      <c r="K1884" s="92"/>
      <c r="L1884" s="130"/>
      <c r="M1884" s="92"/>
      <c r="N1884" s="131"/>
      <c r="O1884" s="132"/>
      <c r="P1884" s="132"/>
      <c r="Q1884" s="131"/>
      <c r="R1884" s="79"/>
      <c r="S1884" s="67"/>
      <c r="T1884" s="75"/>
    </row>
    <row r="1885" spans="1:20" ht="15">
      <c r="A1885" s="75"/>
      <c r="B1885" s="75"/>
      <c r="C1885" s="76"/>
      <c r="D1885" s="79"/>
      <c r="E1885" s="76"/>
      <c r="F1885" s="67"/>
      <c r="G1885" s="92"/>
      <c r="H1885" s="67"/>
      <c r="I1885" s="129"/>
      <c r="J1885" s="67"/>
      <c r="K1885" s="92"/>
      <c r="L1885" s="130"/>
      <c r="M1885" s="92"/>
      <c r="N1885" s="131"/>
      <c r="O1885" s="132"/>
      <c r="P1885" s="132"/>
      <c r="Q1885" s="131"/>
      <c r="R1885" s="79"/>
      <c r="S1885" s="67"/>
      <c r="T1885" s="75"/>
    </row>
    <row r="1886" spans="1:20" ht="15">
      <c r="A1886" s="75"/>
      <c r="B1886" s="75"/>
      <c r="C1886" s="76"/>
      <c r="D1886" s="79"/>
      <c r="E1886" s="76"/>
      <c r="F1886" s="67"/>
      <c r="G1886" s="92"/>
      <c r="H1886" s="67"/>
      <c r="I1886" s="129"/>
      <c r="J1886" s="67"/>
      <c r="K1886" s="92"/>
      <c r="L1886" s="130"/>
      <c r="M1886" s="92"/>
      <c r="N1886" s="131"/>
      <c r="O1886" s="132"/>
      <c r="P1886" s="132"/>
      <c r="Q1886" s="131"/>
      <c r="R1886" s="79"/>
      <c r="S1886" s="67"/>
      <c r="T1886" s="75"/>
    </row>
    <row r="1887" spans="1:20" ht="15">
      <c r="A1887" s="75"/>
      <c r="B1887" s="75"/>
      <c r="C1887" s="76"/>
      <c r="D1887" s="79"/>
      <c r="E1887" s="76"/>
      <c r="F1887" s="67"/>
      <c r="G1887" s="92"/>
      <c r="H1887" s="67"/>
      <c r="I1887" s="129"/>
      <c r="J1887" s="67"/>
      <c r="K1887" s="92"/>
      <c r="L1887" s="130"/>
      <c r="M1887" s="92"/>
      <c r="N1887" s="131"/>
      <c r="O1887" s="132"/>
      <c r="P1887" s="132"/>
      <c r="Q1887" s="131"/>
      <c r="R1887" s="79"/>
      <c r="S1887" s="67"/>
      <c r="T1887" s="75"/>
    </row>
    <row r="1888" spans="1:20" ht="15">
      <c r="A1888" s="75"/>
      <c r="B1888" s="75"/>
      <c r="C1888" s="76"/>
      <c r="D1888" s="79"/>
      <c r="E1888" s="76"/>
      <c r="F1888" s="67"/>
      <c r="G1888" s="92"/>
      <c r="H1888" s="67"/>
      <c r="I1888" s="129"/>
      <c r="J1888" s="67"/>
      <c r="K1888" s="92"/>
      <c r="L1888" s="130"/>
      <c r="M1888" s="92"/>
      <c r="N1888" s="131"/>
      <c r="O1888" s="132"/>
      <c r="P1888" s="132"/>
      <c r="Q1888" s="131"/>
      <c r="R1888" s="79"/>
      <c r="S1888" s="67"/>
      <c r="T1888" s="75"/>
    </row>
    <row r="1889" spans="1:20" ht="15">
      <c r="A1889" s="75"/>
      <c r="B1889" s="75"/>
      <c r="C1889" s="76"/>
      <c r="D1889" s="79"/>
      <c r="E1889" s="76"/>
      <c r="F1889" s="67"/>
      <c r="G1889" s="92"/>
      <c r="H1889" s="67"/>
      <c r="I1889" s="129"/>
      <c r="J1889" s="67"/>
      <c r="K1889" s="92"/>
      <c r="L1889" s="130"/>
      <c r="M1889" s="92"/>
      <c r="N1889" s="131"/>
      <c r="O1889" s="132"/>
      <c r="P1889" s="132"/>
      <c r="Q1889" s="131"/>
      <c r="R1889" s="79"/>
      <c r="S1889" s="67"/>
      <c r="T1889" s="75"/>
    </row>
    <row r="1890" spans="1:20" ht="15">
      <c r="A1890" s="75"/>
      <c r="B1890" s="75"/>
      <c r="C1890" s="76"/>
      <c r="D1890" s="79"/>
      <c r="E1890" s="76"/>
      <c r="F1890" s="67"/>
      <c r="G1890" s="92"/>
      <c r="H1890" s="67"/>
      <c r="I1890" s="129"/>
      <c r="J1890" s="67"/>
      <c r="K1890" s="92"/>
      <c r="L1890" s="130"/>
      <c r="M1890" s="92"/>
      <c r="N1890" s="131"/>
      <c r="O1890" s="132"/>
      <c r="P1890" s="132"/>
      <c r="Q1890" s="131"/>
      <c r="R1890" s="79"/>
      <c r="S1890" s="67"/>
      <c r="T1890" s="75"/>
    </row>
    <row r="1891" spans="1:20" ht="15">
      <c r="A1891" s="75"/>
      <c r="B1891" s="75"/>
      <c r="C1891" s="76"/>
      <c r="D1891" s="79"/>
      <c r="E1891" s="76"/>
      <c r="F1891" s="67"/>
      <c r="G1891" s="92"/>
      <c r="H1891" s="67"/>
      <c r="I1891" s="129"/>
      <c r="J1891" s="67"/>
      <c r="K1891" s="92"/>
      <c r="L1891" s="130"/>
      <c r="M1891" s="92"/>
      <c r="N1891" s="131"/>
      <c r="O1891" s="132"/>
      <c r="P1891" s="132"/>
      <c r="Q1891" s="131"/>
      <c r="R1891" s="79"/>
      <c r="S1891" s="67"/>
      <c r="T1891" s="75"/>
    </row>
    <row r="1892" spans="1:20" ht="15">
      <c r="A1892" s="75"/>
      <c r="B1892" s="75"/>
      <c r="C1892" s="76"/>
      <c r="D1892" s="79"/>
      <c r="E1892" s="76"/>
      <c r="F1892" s="67"/>
      <c r="G1892" s="92"/>
      <c r="H1892" s="67"/>
      <c r="I1892" s="129"/>
      <c r="J1892" s="67"/>
      <c r="K1892" s="92"/>
      <c r="L1892" s="130"/>
      <c r="M1892" s="92"/>
      <c r="N1892" s="131"/>
      <c r="O1892" s="132"/>
      <c r="P1892" s="132"/>
      <c r="Q1892" s="131"/>
      <c r="R1892" s="79"/>
      <c r="S1892" s="67"/>
      <c r="T1892" s="75"/>
    </row>
    <row r="1893" spans="1:20" ht="15">
      <c r="A1893" s="75"/>
      <c r="B1893" s="75"/>
      <c r="C1893" s="76"/>
      <c r="D1893" s="79"/>
      <c r="E1893" s="76"/>
      <c r="F1893" s="67"/>
      <c r="G1893" s="92"/>
      <c r="H1893" s="67"/>
      <c r="I1893" s="129"/>
      <c r="J1893" s="67"/>
      <c r="K1893" s="92"/>
      <c r="L1893" s="130"/>
      <c r="M1893" s="92"/>
      <c r="N1893" s="131"/>
      <c r="O1893" s="132"/>
      <c r="P1893" s="132"/>
      <c r="Q1893" s="131"/>
      <c r="R1893" s="79"/>
      <c r="S1893" s="67"/>
      <c r="T1893" s="75"/>
    </row>
    <row r="1894" spans="1:20" ht="15">
      <c r="A1894" s="75"/>
      <c r="B1894" s="75"/>
      <c r="C1894" s="76"/>
      <c r="D1894" s="79"/>
      <c r="E1894" s="76"/>
      <c r="F1894" s="67"/>
      <c r="G1894" s="92"/>
      <c r="H1894" s="67"/>
      <c r="I1894" s="129"/>
      <c r="J1894" s="67"/>
      <c r="K1894" s="92"/>
      <c r="L1894" s="130"/>
      <c r="M1894" s="92"/>
      <c r="N1894" s="131"/>
      <c r="O1894" s="132"/>
      <c r="P1894" s="132"/>
      <c r="Q1894" s="131"/>
      <c r="R1894" s="79"/>
      <c r="S1894" s="67"/>
      <c r="T1894" s="75"/>
    </row>
    <row r="1895" spans="1:20" ht="15">
      <c r="A1895" s="75"/>
      <c r="B1895" s="75"/>
      <c r="C1895" s="76"/>
      <c r="D1895" s="79"/>
      <c r="E1895" s="76"/>
      <c r="F1895" s="67"/>
      <c r="G1895" s="92"/>
      <c r="H1895" s="67"/>
      <c r="I1895" s="129"/>
      <c r="J1895" s="67"/>
      <c r="K1895" s="92"/>
      <c r="L1895" s="130"/>
      <c r="M1895" s="92"/>
      <c r="N1895" s="131"/>
      <c r="O1895" s="132"/>
      <c r="P1895" s="132"/>
      <c r="Q1895" s="131"/>
      <c r="R1895" s="79"/>
      <c r="S1895" s="67"/>
      <c r="T1895" s="75"/>
    </row>
    <row r="1896" spans="1:20" ht="15">
      <c r="A1896" s="75"/>
      <c r="B1896" s="75"/>
      <c r="C1896" s="76"/>
      <c r="D1896" s="79"/>
      <c r="E1896" s="76"/>
      <c r="F1896" s="67"/>
      <c r="G1896" s="92"/>
      <c r="H1896" s="67"/>
      <c r="I1896" s="129"/>
      <c r="J1896" s="67"/>
      <c r="K1896" s="92"/>
      <c r="L1896" s="130"/>
      <c r="M1896" s="92"/>
      <c r="N1896" s="131"/>
      <c r="O1896" s="132"/>
      <c r="P1896" s="132"/>
      <c r="Q1896" s="131"/>
      <c r="R1896" s="79"/>
      <c r="S1896" s="67"/>
      <c r="T1896" s="75"/>
    </row>
    <row r="1897" spans="1:20" ht="15">
      <c r="A1897" s="75"/>
      <c r="B1897" s="75"/>
      <c r="C1897" s="76"/>
      <c r="D1897" s="79"/>
      <c r="E1897" s="76"/>
      <c r="F1897" s="67"/>
      <c r="G1897" s="92"/>
      <c r="H1897" s="67"/>
      <c r="I1897" s="129"/>
      <c r="J1897" s="67"/>
      <c r="K1897" s="92"/>
      <c r="L1897" s="130"/>
      <c r="M1897" s="92"/>
      <c r="N1897" s="131"/>
      <c r="O1897" s="132"/>
      <c r="P1897" s="132"/>
      <c r="Q1897" s="131"/>
      <c r="R1897" s="79"/>
      <c r="S1897" s="67"/>
      <c r="T1897" s="75"/>
    </row>
    <row r="1898" spans="1:20" ht="15">
      <c r="A1898" s="75"/>
      <c r="B1898" s="75"/>
      <c r="C1898" s="76"/>
      <c r="D1898" s="79"/>
      <c r="E1898" s="76"/>
      <c r="F1898" s="67"/>
      <c r="G1898" s="92"/>
      <c r="H1898" s="67"/>
      <c r="I1898" s="129"/>
      <c r="J1898" s="67"/>
      <c r="K1898" s="92"/>
      <c r="L1898" s="130"/>
      <c r="M1898" s="92"/>
      <c r="N1898" s="131"/>
      <c r="O1898" s="132"/>
      <c r="P1898" s="132"/>
      <c r="Q1898" s="131"/>
      <c r="R1898" s="79"/>
      <c r="S1898" s="67"/>
      <c r="T1898" s="75"/>
    </row>
    <row r="1899" spans="1:20" ht="15">
      <c r="A1899" s="75"/>
      <c r="B1899" s="75"/>
      <c r="C1899" s="76"/>
      <c r="D1899" s="79"/>
      <c r="E1899" s="76"/>
      <c r="F1899" s="67"/>
      <c r="G1899" s="92"/>
      <c r="H1899" s="67"/>
      <c r="I1899" s="129"/>
      <c r="J1899" s="67"/>
      <c r="K1899" s="92"/>
      <c r="L1899" s="130"/>
      <c r="M1899" s="92"/>
      <c r="N1899" s="131"/>
      <c r="O1899" s="132"/>
      <c r="P1899" s="132"/>
      <c r="Q1899" s="131"/>
      <c r="R1899" s="79"/>
      <c r="S1899" s="67"/>
      <c r="T1899" s="75"/>
    </row>
    <row r="1900" spans="1:20" ht="15">
      <c r="A1900" s="75"/>
      <c r="B1900" s="75"/>
      <c r="C1900" s="76"/>
      <c r="D1900" s="79"/>
      <c r="E1900" s="76"/>
      <c r="F1900" s="67"/>
      <c r="G1900" s="92"/>
      <c r="H1900" s="67"/>
      <c r="I1900" s="129"/>
      <c r="J1900" s="67"/>
      <c r="K1900" s="92"/>
      <c r="L1900" s="130"/>
      <c r="M1900" s="92"/>
      <c r="N1900" s="131"/>
      <c r="O1900" s="132"/>
      <c r="P1900" s="132"/>
      <c r="Q1900" s="131"/>
      <c r="R1900" s="79"/>
      <c r="S1900" s="67"/>
      <c r="T1900" s="75"/>
    </row>
    <row r="1901" spans="1:20" ht="15">
      <c r="A1901" s="75"/>
      <c r="B1901" s="75"/>
      <c r="C1901" s="76"/>
      <c r="D1901" s="79"/>
      <c r="E1901" s="76"/>
      <c r="F1901" s="67"/>
      <c r="G1901" s="92"/>
      <c r="H1901" s="67"/>
      <c r="I1901" s="129"/>
      <c r="J1901" s="67"/>
      <c r="K1901" s="92"/>
      <c r="L1901" s="130"/>
      <c r="M1901" s="92"/>
      <c r="N1901" s="131"/>
      <c r="O1901" s="132"/>
      <c r="P1901" s="132"/>
      <c r="Q1901" s="131"/>
      <c r="R1901" s="79"/>
      <c r="S1901" s="67"/>
      <c r="T1901" s="75"/>
    </row>
    <row r="1902" spans="1:20" ht="15">
      <c r="A1902" s="75"/>
      <c r="B1902" s="75"/>
      <c r="C1902" s="76"/>
      <c r="D1902" s="79"/>
      <c r="E1902" s="76"/>
      <c r="F1902" s="67"/>
      <c r="G1902" s="92"/>
      <c r="H1902" s="67"/>
      <c r="I1902" s="129"/>
      <c r="J1902" s="67"/>
      <c r="K1902" s="92"/>
      <c r="L1902" s="130"/>
      <c r="M1902" s="92"/>
      <c r="N1902" s="131"/>
      <c r="O1902" s="132"/>
      <c r="P1902" s="132"/>
      <c r="Q1902" s="131"/>
      <c r="R1902" s="79"/>
      <c r="S1902" s="67"/>
      <c r="T1902" s="75"/>
    </row>
    <row r="1903" spans="1:20" ht="15">
      <c r="A1903" s="75"/>
      <c r="B1903" s="75"/>
      <c r="C1903" s="76"/>
      <c r="D1903" s="79"/>
      <c r="E1903" s="76"/>
      <c r="F1903" s="67"/>
      <c r="G1903" s="92"/>
      <c r="H1903" s="67"/>
      <c r="I1903" s="129"/>
      <c r="J1903" s="67"/>
      <c r="K1903" s="92"/>
      <c r="L1903" s="130"/>
      <c r="M1903" s="92"/>
      <c r="N1903" s="131"/>
      <c r="O1903" s="132"/>
      <c r="P1903" s="132"/>
      <c r="Q1903" s="131"/>
      <c r="R1903" s="79"/>
      <c r="S1903" s="67"/>
      <c r="T1903" s="75"/>
    </row>
    <row r="1904" spans="1:20" ht="15">
      <c r="A1904" s="75"/>
      <c r="B1904" s="75"/>
      <c r="C1904" s="76"/>
      <c r="D1904" s="79"/>
      <c r="E1904" s="76"/>
      <c r="F1904" s="67"/>
      <c r="G1904" s="92"/>
      <c r="H1904" s="67"/>
      <c r="I1904" s="129"/>
      <c r="J1904" s="67"/>
      <c r="K1904" s="92"/>
      <c r="L1904" s="130"/>
      <c r="M1904" s="92"/>
      <c r="N1904" s="131"/>
      <c r="O1904" s="132"/>
      <c r="P1904" s="132"/>
      <c r="Q1904" s="131"/>
      <c r="R1904" s="79"/>
      <c r="S1904" s="67"/>
      <c r="T1904" s="75"/>
    </row>
    <row r="1905" spans="1:20" ht="15">
      <c r="A1905" s="75"/>
      <c r="B1905" s="75"/>
      <c r="C1905" s="76"/>
      <c r="D1905" s="79"/>
      <c r="E1905" s="76"/>
      <c r="F1905" s="67"/>
      <c r="G1905" s="92"/>
      <c r="H1905" s="67"/>
      <c r="I1905" s="129"/>
      <c r="J1905" s="67"/>
      <c r="K1905" s="92"/>
      <c r="L1905" s="130"/>
      <c r="M1905" s="92"/>
      <c r="N1905" s="131"/>
      <c r="O1905" s="132"/>
      <c r="P1905" s="132"/>
      <c r="Q1905" s="131"/>
      <c r="R1905" s="79"/>
      <c r="S1905" s="67"/>
      <c r="T1905" s="75"/>
    </row>
    <row r="1906" spans="1:20" ht="15">
      <c r="A1906" s="75"/>
      <c r="B1906" s="75"/>
      <c r="C1906" s="76"/>
      <c r="D1906" s="79"/>
      <c r="E1906" s="76"/>
      <c r="F1906" s="67"/>
      <c r="G1906" s="92"/>
      <c r="H1906" s="67"/>
      <c r="I1906" s="129"/>
      <c r="J1906" s="67"/>
      <c r="K1906" s="92"/>
      <c r="L1906" s="130"/>
      <c r="M1906" s="92"/>
      <c r="N1906" s="131"/>
      <c r="O1906" s="132"/>
      <c r="P1906" s="132"/>
      <c r="Q1906" s="131"/>
      <c r="R1906" s="79"/>
      <c r="S1906" s="67"/>
      <c r="T1906" s="75"/>
    </row>
    <row r="1907" spans="1:20" ht="15">
      <c r="A1907" s="75"/>
      <c r="B1907" s="75"/>
      <c r="C1907" s="76"/>
      <c r="D1907" s="79"/>
      <c r="E1907" s="76"/>
      <c r="F1907" s="67"/>
      <c r="G1907" s="92"/>
      <c r="H1907" s="67"/>
      <c r="I1907" s="129"/>
      <c r="J1907" s="67"/>
      <c r="K1907" s="92"/>
      <c r="L1907" s="130"/>
      <c r="M1907" s="92"/>
      <c r="N1907" s="131"/>
      <c r="O1907" s="132"/>
      <c r="P1907" s="132"/>
      <c r="Q1907" s="131"/>
      <c r="R1907" s="79"/>
      <c r="S1907" s="67"/>
      <c r="T1907" s="75"/>
    </row>
    <row r="1908" spans="1:20" ht="15">
      <c r="A1908" s="75"/>
      <c r="B1908" s="75"/>
      <c r="C1908" s="76"/>
      <c r="D1908" s="79"/>
      <c r="E1908" s="76"/>
      <c r="F1908" s="67"/>
      <c r="G1908" s="92"/>
      <c r="H1908" s="67"/>
      <c r="I1908" s="129"/>
      <c r="J1908" s="67"/>
      <c r="K1908" s="92"/>
      <c r="L1908" s="130"/>
      <c r="M1908" s="92"/>
      <c r="N1908" s="131"/>
      <c r="O1908" s="132"/>
      <c r="P1908" s="132"/>
      <c r="Q1908" s="131"/>
      <c r="R1908" s="79"/>
      <c r="S1908" s="67"/>
      <c r="T1908" s="75"/>
    </row>
    <row r="1909" spans="1:20" ht="15">
      <c r="A1909" s="75"/>
      <c r="B1909" s="75"/>
      <c r="C1909" s="76"/>
      <c r="D1909" s="79"/>
      <c r="E1909" s="76"/>
      <c r="F1909" s="67"/>
      <c r="G1909" s="92"/>
      <c r="H1909" s="67"/>
      <c r="I1909" s="129"/>
      <c r="J1909" s="67"/>
      <c r="K1909" s="92"/>
      <c r="L1909" s="130"/>
      <c r="M1909" s="92"/>
      <c r="N1909" s="131"/>
      <c r="O1909" s="132"/>
      <c r="P1909" s="132"/>
      <c r="Q1909" s="131"/>
      <c r="R1909" s="79"/>
      <c r="S1909" s="67"/>
      <c r="T1909" s="75"/>
    </row>
    <row r="1910" spans="1:20" ht="15">
      <c r="A1910" s="75"/>
      <c r="B1910" s="75"/>
      <c r="C1910" s="76"/>
      <c r="D1910" s="79"/>
      <c r="E1910" s="76"/>
      <c r="F1910" s="67"/>
      <c r="G1910" s="92"/>
      <c r="H1910" s="67"/>
      <c r="I1910" s="129"/>
      <c r="J1910" s="67"/>
      <c r="K1910" s="92"/>
      <c r="L1910" s="130"/>
      <c r="M1910" s="92"/>
      <c r="N1910" s="131"/>
      <c r="O1910" s="132"/>
      <c r="P1910" s="132"/>
      <c r="Q1910" s="131"/>
      <c r="R1910" s="79"/>
      <c r="S1910" s="67"/>
      <c r="T1910" s="75"/>
    </row>
    <row r="1911" spans="1:20" ht="15">
      <c r="A1911" s="75"/>
      <c r="B1911" s="75"/>
      <c r="C1911" s="76"/>
      <c r="D1911" s="79"/>
      <c r="E1911" s="76"/>
      <c r="F1911" s="67"/>
      <c r="G1911" s="92"/>
      <c r="H1911" s="67"/>
      <c r="I1911" s="129"/>
      <c r="J1911" s="67"/>
      <c r="K1911" s="92"/>
      <c r="L1911" s="130"/>
      <c r="M1911" s="92"/>
      <c r="N1911" s="131"/>
      <c r="O1911" s="132"/>
      <c r="P1911" s="132"/>
      <c r="Q1911" s="131"/>
      <c r="R1911" s="79"/>
      <c r="S1911" s="67"/>
      <c r="T1911" s="75"/>
    </row>
    <row r="1912" spans="1:20" ht="15">
      <c r="A1912" s="75"/>
      <c r="B1912" s="75"/>
      <c r="C1912" s="76"/>
      <c r="D1912" s="79"/>
      <c r="E1912" s="76"/>
      <c r="F1912" s="67"/>
      <c r="G1912" s="92"/>
      <c r="H1912" s="67"/>
      <c r="I1912" s="129"/>
      <c r="J1912" s="67"/>
      <c r="K1912" s="92"/>
      <c r="L1912" s="130"/>
      <c r="M1912" s="92"/>
      <c r="N1912" s="131"/>
      <c r="O1912" s="132"/>
      <c r="P1912" s="132"/>
      <c r="Q1912" s="131"/>
      <c r="R1912" s="79"/>
      <c r="S1912" s="67"/>
      <c r="T1912" s="75"/>
    </row>
    <row r="1913" spans="1:20" ht="15">
      <c r="A1913" s="75"/>
      <c r="B1913" s="75"/>
      <c r="C1913" s="76"/>
      <c r="D1913" s="79"/>
      <c r="E1913" s="76"/>
      <c r="F1913" s="67"/>
      <c r="G1913" s="92"/>
      <c r="H1913" s="67"/>
      <c r="I1913" s="129"/>
      <c r="J1913" s="67"/>
      <c r="K1913" s="92"/>
      <c r="L1913" s="130"/>
      <c r="M1913" s="92"/>
      <c r="N1913" s="131"/>
      <c r="O1913" s="132"/>
      <c r="P1913" s="132"/>
      <c r="Q1913" s="131"/>
      <c r="R1913" s="79"/>
      <c r="S1913" s="67"/>
      <c r="T1913" s="75"/>
    </row>
    <row r="1914" spans="1:20" ht="15">
      <c r="A1914" s="75"/>
      <c r="B1914" s="75"/>
      <c r="C1914" s="76"/>
      <c r="D1914" s="79"/>
      <c r="E1914" s="76"/>
      <c r="F1914" s="67"/>
      <c r="G1914" s="92"/>
      <c r="H1914" s="67"/>
      <c r="I1914" s="129"/>
      <c r="J1914" s="67"/>
      <c r="K1914" s="92"/>
      <c r="L1914" s="130"/>
      <c r="M1914" s="92"/>
      <c r="N1914" s="131"/>
      <c r="O1914" s="132"/>
      <c r="P1914" s="132"/>
      <c r="Q1914" s="131"/>
      <c r="R1914" s="79"/>
      <c r="S1914" s="67"/>
      <c r="T1914" s="75"/>
    </row>
    <row r="1915" spans="1:20" ht="15">
      <c r="A1915" s="75"/>
      <c r="B1915" s="75"/>
      <c r="C1915" s="76"/>
      <c r="D1915" s="79"/>
      <c r="E1915" s="76"/>
      <c r="F1915" s="67"/>
      <c r="G1915" s="92"/>
      <c r="H1915" s="67"/>
      <c r="I1915" s="129"/>
      <c r="J1915" s="67"/>
      <c r="K1915" s="92"/>
      <c r="L1915" s="130"/>
      <c r="M1915" s="92"/>
      <c r="N1915" s="131"/>
      <c r="O1915" s="132"/>
      <c r="P1915" s="132"/>
      <c r="Q1915" s="131"/>
      <c r="R1915" s="79"/>
      <c r="S1915" s="67"/>
      <c r="T1915" s="75"/>
    </row>
    <row r="1916" spans="1:20" ht="15">
      <c r="A1916" s="75"/>
      <c r="B1916" s="75"/>
      <c r="C1916" s="76"/>
      <c r="D1916" s="79"/>
      <c r="E1916" s="76"/>
      <c r="F1916" s="67"/>
      <c r="G1916" s="92"/>
      <c r="H1916" s="67"/>
      <c r="I1916" s="129"/>
      <c r="J1916" s="67"/>
      <c r="K1916" s="92"/>
      <c r="L1916" s="130"/>
      <c r="M1916" s="92"/>
      <c r="N1916" s="131"/>
      <c r="O1916" s="132"/>
      <c r="P1916" s="132"/>
      <c r="Q1916" s="131"/>
      <c r="R1916" s="79"/>
      <c r="S1916" s="67"/>
      <c r="T1916" s="75"/>
    </row>
    <row r="1917" spans="1:20" ht="15">
      <c r="A1917" s="75"/>
      <c r="B1917" s="75"/>
      <c r="C1917" s="76"/>
      <c r="D1917" s="79"/>
      <c r="E1917" s="76"/>
      <c r="F1917" s="67"/>
      <c r="G1917" s="92"/>
      <c r="H1917" s="67"/>
      <c r="I1917" s="129"/>
      <c r="J1917" s="67"/>
      <c r="K1917" s="92"/>
      <c r="L1917" s="130"/>
      <c r="M1917" s="92"/>
      <c r="N1917" s="131"/>
      <c r="O1917" s="132"/>
      <c r="P1917" s="132"/>
      <c r="Q1917" s="131"/>
      <c r="R1917" s="79"/>
      <c r="S1917" s="67"/>
      <c r="T1917" s="75"/>
    </row>
    <row r="1918" spans="1:20" ht="15">
      <c r="A1918" s="75"/>
      <c r="B1918" s="75"/>
      <c r="C1918" s="76"/>
      <c r="D1918" s="79"/>
      <c r="E1918" s="76"/>
      <c r="F1918" s="67"/>
      <c r="G1918" s="92"/>
      <c r="H1918" s="67"/>
      <c r="I1918" s="129"/>
      <c r="J1918" s="67"/>
      <c r="K1918" s="92"/>
      <c r="L1918" s="130"/>
      <c r="M1918" s="92"/>
      <c r="N1918" s="131"/>
      <c r="O1918" s="132"/>
      <c r="P1918" s="132"/>
      <c r="Q1918" s="131"/>
      <c r="R1918" s="79"/>
      <c r="S1918" s="67"/>
      <c r="T1918" s="75"/>
    </row>
    <row r="1919" spans="1:20" ht="15">
      <c r="A1919" s="75"/>
      <c r="B1919" s="75"/>
      <c r="C1919" s="76"/>
      <c r="D1919" s="79"/>
      <c r="E1919" s="76"/>
      <c r="F1919" s="67"/>
      <c r="G1919" s="92"/>
      <c r="H1919" s="67"/>
      <c r="I1919" s="129"/>
      <c r="J1919" s="67"/>
      <c r="K1919" s="92"/>
      <c r="L1919" s="130"/>
      <c r="M1919" s="92"/>
      <c r="N1919" s="131"/>
      <c r="O1919" s="132"/>
      <c r="P1919" s="132"/>
      <c r="Q1919" s="131"/>
      <c r="R1919" s="79"/>
      <c r="S1919" s="67"/>
      <c r="T1919" s="75"/>
    </row>
    <row r="1920" spans="1:20" ht="15">
      <c r="A1920" s="75"/>
      <c r="B1920" s="75"/>
      <c r="C1920" s="76"/>
      <c r="D1920" s="79"/>
      <c r="E1920" s="76"/>
      <c r="F1920" s="67"/>
      <c r="G1920" s="92"/>
      <c r="H1920" s="67"/>
      <c r="I1920" s="129"/>
      <c r="J1920" s="67"/>
      <c r="K1920" s="92"/>
      <c r="L1920" s="130"/>
      <c r="M1920" s="92"/>
      <c r="N1920" s="131"/>
      <c r="O1920" s="132"/>
      <c r="P1920" s="132"/>
      <c r="Q1920" s="131"/>
      <c r="R1920" s="79"/>
      <c r="S1920" s="67"/>
      <c r="T1920" s="75"/>
    </row>
    <row r="1921" spans="1:20" ht="15">
      <c r="A1921" s="75"/>
      <c r="B1921" s="75"/>
      <c r="C1921" s="76"/>
      <c r="D1921" s="79"/>
      <c r="E1921" s="76"/>
      <c r="F1921" s="67"/>
      <c r="G1921" s="92"/>
      <c r="H1921" s="67"/>
      <c r="I1921" s="129"/>
      <c r="J1921" s="67"/>
      <c r="K1921" s="92"/>
      <c r="L1921" s="130"/>
      <c r="M1921" s="92"/>
      <c r="N1921" s="131"/>
      <c r="O1921" s="132"/>
      <c r="P1921" s="132"/>
      <c r="Q1921" s="131"/>
      <c r="R1921" s="79"/>
      <c r="S1921" s="67"/>
      <c r="T1921" s="75"/>
    </row>
    <row r="1922" spans="1:20" ht="15">
      <c r="A1922" s="75"/>
      <c r="B1922" s="75"/>
      <c r="C1922" s="76"/>
      <c r="D1922" s="79"/>
      <c r="E1922" s="76"/>
      <c r="F1922" s="67"/>
      <c r="G1922" s="92"/>
      <c r="H1922" s="67"/>
      <c r="I1922" s="129"/>
      <c r="J1922" s="67"/>
      <c r="K1922" s="92"/>
      <c r="L1922" s="130"/>
      <c r="M1922" s="92"/>
      <c r="N1922" s="131"/>
      <c r="O1922" s="132"/>
      <c r="P1922" s="132"/>
      <c r="Q1922" s="131"/>
      <c r="R1922" s="79"/>
      <c r="S1922" s="67"/>
      <c r="T1922" s="75"/>
    </row>
    <row r="1923" spans="1:20" ht="15">
      <c r="A1923" s="75"/>
      <c r="B1923" s="75"/>
      <c r="C1923" s="76"/>
      <c r="D1923" s="79"/>
      <c r="E1923" s="76"/>
      <c r="F1923" s="67"/>
      <c r="G1923" s="92"/>
      <c r="H1923" s="67"/>
      <c r="I1923" s="129"/>
      <c r="J1923" s="67"/>
      <c r="K1923" s="92"/>
      <c r="L1923" s="130"/>
      <c r="M1923" s="92"/>
      <c r="N1923" s="131"/>
      <c r="O1923" s="132"/>
      <c r="P1923" s="132"/>
      <c r="Q1923" s="131"/>
      <c r="R1923" s="79"/>
      <c r="S1923" s="67"/>
      <c r="T1923" s="75"/>
    </row>
    <row r="1924" spans="1:20" ht="15">
      <c r="A1924" s="75"/>
      <c r="B1924" s="75"/>
      <c r="C1924" s="76"/>
      <c r="D1924" s="79"/>
      <c r="E1924" s="76"/>
      <c r="F1924" s="67"/>
      <c r="G1924" s="92"/>
      <c r="H1924" s="67"/>
      <c r="I1924" s="129"/>
      <c r="J1924" s="67"/>
      <c r="K1924" s="92"/>
      <c r="L1924" s="130"/>
      <c r="M1924" s="92"/>
      <c r="N1924" s="131"/>
      <c r="O1924" s="132"/>
      <c r="P1924" s="132"/>
      <c r="Q1924" s="131"/>
      <c r="R1924" s="79"/>
      <c r="S1924" s="67"/>
      <c r="T1924" s="75"/>
    </row>
    <row r="1925" spans="1:20" ht="15">
      <c r="A1925" s="75"/>
      <c r="B1925" s="75"/>
      <c r="C1925" s="76"/>
      <c r="D1925" s="79"/>
      <c r="E1925" s="76"/>
      <c r="F1925" s="67"/>
      <c r="G1925" s="92"/>
      <c r="H1925" s="67"/>
      <c r="I1925" s="129"/>
      <c r="J1925" s="67"/>
      <c r="K1925" s="92"/>
      <c r="L1925" s="130"/>
      <c r="M1925" s="92"/>
      <c r="N1925" s="131"/>
      <c r="O1925" s="132"/>
      <c r="P1925" s="132"/>
      <c r="Q1925" s="131"/>
      <c r="R1925" s="79"/>
      <c r="S1925" s="67"/>
      <c r="T1925" s="75"/>
    </row>
    <row r="1926" spans="1:20" ht="15">
      <c r="A1926" s="75"/>
      <c r="B1926" s="75"/>
      <c r="C1926" s="76"/>
      <c r="D1926" s="79"/>
      <c r="E1926" s="76"/>
      <c r="F1926" s="67"/>
      <c r="G1926" s="92"/>
      <c r="H1926" s="67"/>
      <c r="I1926" s="129"/>
      <c r="J1926" s="67"/>
      <c r="K1926" s="92"/>
      <c r="L1926" s="130"/>
      <c r="M1926" s="92"/>
      <c r="N1926" s="131"/>
      <c r="O1926" s="132"/>
      <c r="P1926" s="132"/>
      <c r="Q1926" s="131"/>
      <c r="R1926" s="79"/>
      <c r="S1926" s="67"/>
      <c r="T1926" s="75"/>
    </row>
    <row r="1927" spans="1:20" ht="15">
      <c r="A1927" s="75"/>
      <c r="B1927" s="75"/>
      <c r="C1927" s="76"/>
      <c r="D1927" s="79"/>
      <c r="E1927" s="76"/>
      <c r="F1927" s="67"/>
      <c r="G1927" s="92"/>
      <c r="H1927" s="67"/>
      <c r="I1927" s="129"/>
      <c r="J1927" s="67"/>
      <c r="K1927" s="92"/>
      <c r="L1927" s="130"/>
      <c r="M1927" s="92"/>
      <c r="N1927" s="131"/>
      <c r="O1927" s="132"/>
      <c r="P1927" s="132"/>
      <c r="Q1927" s="131"/>
      <c r="R1927" s="79"/>
      <c r="S1927" s="67"/>
      <c r="T1927" s="75"/>
    </row>
    <row r="1928" spans="1:20" ht="15">
      <c r="A1928" s="75"/>
      <c r="B1928" s="75"/>
      <c r="C1928" s="76"/>
      <c r="D1928" s="79"/>
      <c r="E1928" s="76"/>
      <c r="F1928" s="67"/>
      <c r="G1928" s="92"/>
      <c r="H1928" s="67"/>
      <c r="I1928" s="129"/>
      <c r="J1928" s="67"/>
      <c r="K1928" s="92"/>
      <c r="L1928" s="130"/>
      <c r="M1928" s="92"/>
      <c r="N1928" s="131"/>
      <c r="O1928" s="132"/>
      <c r="P1928" s="132"/>
      <c r="Q1928" s="131"/>
      <c r="R1928" s="79"/>
      <c r="S1928" s="67"/>
      <c r="T1928" s="75"/>
    </row>
    <row r="1929" spans="1:20" ht="15">
      <c r="A1929" s="75"/>
      <c r="B1929" s="75"/>
      <c r="C1929" s="76"/>
      <c r="D1929" s="79"/>
      <c r="E1929" s="76"/>
      <c r="F1929" s="67"/>
      <c r="G1929" s="92"/>
      <c r="H1929" s="67"/>
      <c r="I1929" s="129"/>
      <c r="J1929" s="67"/>
      <c r="K1929" s="92"/>
      <c r="L1929" s="130"/>
      <c r="M1929" s="92"/>
      <c r="N1929" s="131"/>
      <c r="O1929" s="132"/>
      <c r="P1929" s="132"/>
      <c r="Q1929" s="131"/>
      <c r="R1929" s="79"/>
      <c r="S1929" s="67"/>
      <c r="T1929" s="75"/>
    </row>
    <row r="1930" spans="1:20" ht="15">
      <c r="A1930" s="75"/>
      <c r="B1930" s="75"/>
      <c r="C1930" s="76"/>
      <c r="D1930" s="79"/>
      <c r="E1930" s="76"/>
      <c r="F1930" s="67"/>
      <c r="G1930" s="92"/>
      <c r="H1930" s="67"/>
      <c r="I1930" s="129"/>
      <c r="J1930" s="67"/>
      <c r="K1930" s="92"/>
      <c r="L1930" s="130"/>
      <c r="M1930" s="92"/>
      <c r="N1930" s="131"/>
      <c r="O1930" s="132"/>
      <c r="P1930" s="132"/>
      <c r="Q1930" s="131"/>
      <c r="R1930" s="79"/>
      <c r="S1930" s="67"/>
      <c r="T1930" s="75"/>
    </row>
    <row r="1931" spans="1:20" ht="15">
      <c r="A1931" s="75"/>
      <c r="B1931" s="75"/>
      <c r="C1931" s="76"/>
      <c r="D1931" s="79"/>
      <c r="E1931" s="76"/>
      <c r="F1931" s="67"/>
      <c r="G1931" s="92"/>
      <c r="H1931" s="67"/>
      <c r="I1931" s="129"/>
      <c r="J1931" s="67"/>
      <c r="K1931" s="92"/>
      <c r="L1931" s="130"/>
      <c r="M1931" s="92"/>
      <c r="N1931" s="131"/>
      <c r="O1931" s="132"/>
      <c r="P1931" s="132"/>
      <c r="Q1931" s="131"/>
      <c r="R1931" s="79"/>
      <c r="S1931" s="67"/>
      <c r="T1931" s="75"/>
    </row>
    <row r="1932" spans="1:20" ht="15">
      <c r="A1932" s="75"/>
      <c r="B1932" s="75"/>
      <c r="C1932" s="76"/>
      <c r="D1932" s="79"/>
      <c r="E1932" s="76"/>
      <c r="F1932" s="67"/>
      <c r="G1932" s="92"/>
      <c r="H1932" s="67"/>
      <c r="I1932" s="129"/>
      <c r="J1932" s="67"/>
      <c r="K1932" s="92"/>
      <c r="L1932" s="130"/>
      <c r="M1932" s="92"/>
      <c r="N1932" s="131"/>
      <c r="O1932" s="132"/>
      <c r="P1932" s="132"/>
      <c r="Q1932" s="131"/>
      <c r="R1932" s="79"/>
      <c r="S1932" s="67"/>
      <c r="T1932" s="75"/>
    </row>
    <row r="1933" spans="1:20" ht="15">
      <c r="A1933" s="75"/>
      <c r="B1933" s="75"/>
      <c r="C1933" s="76"/>
      <c r="D1933" s="79"/>
      <c r="E1933" s="76"/>
      <c r="F1933" s="67"/>
      <c r="G1933" s="92"/>
      <c r="H1933" s="67"/>
      <c r="I1933" s="129"/>
      <c r="J1933" s="67"/>
      <c r="K1933" s="92"/>
      <c r="L1933" s="130"/>
      <c r="M1933" s="92"/>
      <c r="N1933" s="131"/>
      <c r="O1933" s="132"/>
      <c r="P1933" s="132"/>
      <c r="Q1933" s="131"/>
      <c r="R1933" s="79"/>
      <c r="S1933" s="67"/>
      <c r="T1933" s="75"/>
    </row>
    <row r="1934" spans="1:20" ht="15">
      <c r="A1934" s="75"/>
      <c r="B1934" s="75"/>
      <c r="C1934" s="76"/>
      <c r="D1934" s="79"/>
      <c r="E1934" s="76"/>
      <c r="F1934" s="67"/>
      <c r="G1934" s="92"/>
      <c r="H1934" s="67"/>
      <c r="I1934" s="129"/>
      <c r="J1934" s="67"/>
      <c r="K1934" s="92"/>
      <c r="L1934" s="130"/>
      <c r="M1934" s="92"/>
      <c r="N1934" s="131"/>
      <c r="O1934" s="132"/>
      <c r="P1934" s="132"/>
      <c r="Q1934" s="131"/>
      <c r="R1934" s="79"/>
      <c r="S1934" s="67"/>
      <c r="T1934" s="75"/>
    </row>
    <row r="1935" spans="1:20" ht="15">
      <c r="A1935" s="75"/>
      <c r="B1935" s="75"/>
      <c r="C1935" s="76"/>
      <c r="D1935" s="79"/>
      <c r="E1935" s="76"/>
      <c r="F1935" s="67"/>
      <c r="G1935" s="92"/>
      <c r="H1935" s="67"/>
      <c r="I1935" s="129"/>
      <c r="J1935" s="67"/>
      <c r="K1935" s="92"/>
      <c r="L1935" s="130"/>
      <c r="M1935" s="92"/>
      <c r="N1935" s="131"/>
      <c r="O1935" s="132"/>
      <c r="P1935" s="132"/>
      <c r="Q1935" s="131"/>
      <c r="R1935" s="79"/>
      <c r="S1935" s="67"/>
      <c r="T1935" s="75"/>
    </row>
    <row r="1936" spans="1:20" ht="15">
      <c r="A1936" s="75"/>
      <c r="B1936" s="75"/>
      <c r="C1936" s="76"/>
      <c r="D1936" s="79"/>
      <c r="E1936" s="76"/>
      <c r="F1936" s="67"/>
      <c r="G1936" s="92"/>
      <c r="H1936" s="67"/>
      <c r="I1936" s="129"/>
      <c r="J1936" s="67"/>
      <c r="K1936" s="92"/>
      <c r="L1936" s="130"/>
      <c r="M1936" s="92"/>
      <c r="N1936" s="131"/>
      <c r="O1936" s="132"/>
      <c r="P1936" s="132"/>
      <c r="Q1936" s="131"/>
      <c r="R1936" s="79"/>
      <c r="S1936" s="67"/>
      <c r="T1936" s="75"/>
    </row>
    <row r="1937" spans="1:20" ht="15">
      <c r="A1937" s="75"/>
      <c r="B1937" s="75"/>
      <c r="C1937" s="76"/>
      <c r="D1937" s="79"/>
      <c r="E1937" s="76"/>
      <c r="F1937" s="67"/>
      <c r="G1937" s="92"/>
      <c r="H1937" s="67"/>
      <c r="I1937" s="129"/>
      <c r="J1937" s="67"/>
      <c r="K1937" s="92"/>
      <c r="L1937" s="130"/>
      <c r="M1937" s="92"/>
      <c r="N1937" s="131"/>
      <c r="O1937" s="132"/>
      <c r="P1937" s="132"/>
      <c r="Q1937" s="131"/>
      <c r="R1937" s="79"/>
      <c r="S1937" s="67"/>
      <c r="T1937" s="75"/>
    </row>
    <row r="1938" spans="1:20" ht="15">
      <c r="A1938" s="75"/>
      <c r="B1938" s="75"/>
      <c r="C1938" s="76"/>
      <c r="D1938" s="79"/>
      <c r="E1938" s="76"/>
      <c r="F1938" s="67"/>
      <c r="G1938" s="92"/>
      <c r="H1938" s="67"/>
      <c r="I1938" s="129"/>
      <c r="J1938" s="67"/>
      <c r="K1938" s="92"/>
      <c r="L1938" s="130"/>
      <c r="M1938" s="92"/>
      <c r="N1938" s="131"/>
      <c r="O1938" s="132"/>
      <c r="P1938" s="132"/>
      <c r="Q1938" s="131"/>
      <c r="R1938" s="79"/>
      <c r="S1938" s="67"/>
      <c r="T1938" s="75"/>
    </row>
    <row r="1939" spans="1:20" ht="15">
      <c r="A1939" s="75"/>
      <c r="B1939" s="75"/>
      <c r="C1939" s="76"/>
      <c r="D1939" s="79"/>
      <c r="E1939" s="76"/>
      <c r="F1939" s="67"/>
      <c r="G1939" s="92"/>
      <c r="H1939" s="67"/>
      <c r="I1939" s="129"/>
      <c r="J1939" s="67"/>
      <c r="K1939" s="92"/>
      <c r="L1939" s="130"/>
      <c r="M1939" s="92"/>
      <c r="N1939" s="131"/>
      <c r="O1939" s="132"/>
      <c r="P1939" s="132"/>
      <c r="Q1939" s="131"/>
      <c r="R1939" s="79"/>
      <c r="S1939" s="67"/>
      <c r="T1939" s="75"/>
    </row>
    <row r="1940" spans="1:20" ht="15">
      <c r="A1940" s="75"/>
      <c r="B1940" s="75"/>
      <c r="C1940" s="76"/>
      <c r="D1940" s="79"/>
      <c r="E1940" s="76"/>
      <c r="F1940" s="67"/>
      <c r="G1940" s="92"/>
      <c r="H1940" s="67"/>
      <c r="I1940" s="129"/>
      <c r="J1940" s="67"/>
      <c r="K1940" s="92"/>
      <c r="L1940" s="130"/>
      <c r="M1940" s="92"/>
      <c r="N1940" s="131"/>
      <c r="O1940" s="132"/>
      <c r="P1940" s="132"/>
      <c r="Q1940" s="131"/>
      <c r="R1940" s="79"/>
      <c r="S1940" s="67"/>
      <c r="T1940" s="75"/>
    </row>
    <row r="1941" spans="1:20" ht="15">
      <c r="A1941" s="75"/>
      <c r="B1941" s="75"/>
      <c r="C1941" s="76"/>
      <c r="D1941" s="79"/>
      <c r="E1941" s="76"/>
      <c r="F1941" s="67"/>
      <c r="G1941" s="92"/>
      <c r="H1941" s="67"/>
      <c r="I1941" s="129"/>
      <c r="J1941" s="67"/>
      <c r="K1941" s="92"/>
      <c r="L1941" s="130"/>
      <c r="M1941" s="92"/>
      <c r="N1941" s="131"/>
      <c r="O1941" s="132"/>
      <c r="P1941" s="132"/>
      <c r="Q1941" s="131"/>
      <c r="R1941" s="79"/>
      <c r="S1941" s="67"/>
      <c r="T1941" s="75"/>
    </row>
    <row r="1942" spans="1:20" ht="15">
      <c r="A1942" s="75"/>
      <c r="B1942" s="75"/>
      <c r="C1942" s="76"/>
      <c r="D1942" s="79"/>
      <c r="E1942" s="76"/>
      <c r="F1942" s="67"/>
      <c r="G1942" s="92"/>
      <c r="H1942" s="67"/>
      <c r="I1942" s="129"/>
      <c r="J1942" s="67"/>
      <c r="K1942" s="92"/>
      <c r="L1942" s="130"/>
      <c r="M1942" s="92"/>
      <c r="N1942" s="131"/>
      <c r="O1942" s="132"/>
      <c r="P1942" s="132"/>
      <c r="Q1942" s="131"/>
      <c r="R1942" s="79"/>
      <c r="S1942" s="67"/>
      <c r="T1942" s="75"/>
    </row>
    <row r="1943" spans="1:20" ht="15">
      <c r="A1943" s="75"/>
      <c r="B1943" s="75"/>
      <c r="C1943" s="76"/>
      <c r="D1943" s="79"/>
      <c r="E1943" s="76"/>
      <c r="F1943" s="67"/>
      <c r="G1943" s="92"/>
      <c r="H1943" s="67"/>
      <c r="I1943" s="129"/>
      <c r="J1943" s="67"/>
      <c r="K1943" s="92"/>
      <c r="L1943" s="130"/>
      <c r="M1943" s="92"/>
      <c r="N1943" s="131"/>
      <c r="O1943" s="132"/>
      <c r="P1943" s="132"/>
      <c r="Q1943" s="131"/>
      <c r="R1943" s="79"/>
      <c r="S1943" s="67"/>
      <c r="T1943" s="75"/>
    </row>
    <row r="1944" spans="1:20" ht="15">
      <c r="A1944" s="75"/>
      <c r="B1944" s="75"/>
      <c r="C1944" s="76"/>
      <c r="D1944" s="79"/>
      <c r="E1944" s="76"/>
      <c r="F1944" s="67"/>
      <c r="G1944" s="92"/>
      <c r="H1944" s="67"/>
      <c r="I1944" s="129"/>
      <c r="J1944" s="67"/>
      <c r="K1944" s="92"/>
      <c r="L1944" s="130"/>
      <c r="M1944" s="92"/>
      <c r="N1944" s="131"/>
      <c r="O1944" s="132"/>
      <c r="P1944" s="132"/>
      <c r="Q1944" s="131"/>
      <c r="R1944" s="79"/>
      <c r="S1944" s="67"/>
      <c r="T1944" s="75"/>
    </row>
    <row r="1945" spans="1:20" ht="15">
      <c r="A1945" s="75"/>
      <c r="B1945" s="75"/>
      <c r="C1945" s="76"/>
      <c r="D1945" s="79"/>
      <c r="E1945" s="76"/>
      <c r="F1945" s="67"/>
      <c r="G1945" s="92"/>
      <c r="H1945" s="67"/>
      <c r="I1945" s="129"/>
      <c r="J1945" s="67"/>
      <c r="K1945" s="92"/>
      <c r="L1945" s="130"/>
      <c r="M1945" s="92"/>
      <c r="N1945" s="131"/>
      <c r="O1945" s="132"/>
      <c r="P1945" s="132"/>
      <c r="Q1945" s="131"/>
      <c r="R1945" s="79"/>
      <c r="S1945" s="67"/>
      <c r="T1945" s="75"/>
    </row>
    <row r="1946" spans="1:20" ht="15">
      <c r="A1946" s="75"/>
      <c r="B1946" s="75"/>
      <c r="C1946" s="76"/>
      <c r="D1946" s="79"/>
      <c r="E1946" s="76"/>
      <c r="F1946" s="67"/>
      <c r="G1946" s="92"/>
      <c r="H1946" s="67"/>
      <c r="I1946" s="129"/>
      <c r="J1946" s="67"/>
      <c r="K1946" s="92"/>
      <c r="L1946" s="130"/>
      <c r="M1946" s="92"/>
      <c r="N1946" s="131"/>
      <c r="O1946" s="132"/>
      <c r="P1946" s="132"/>
      <c r="Q1946" s="131"/>
      <c r="R1946" s="79"/>
      <c r="S1946" s="67"/>
      <c r="T1946" s="75"/>
    </row>
    <row r="1947" spans="1:20" ht="15">
      <c r="A1947" s="75"/>
      <c r="B1947" s="75"/>
      <c r="C1947" s="76"/>
      <c r="D1947" s="79"/>
      <c r="E1947" s="76"/>
      <c r="F1947" s="67"/>
      <c r="G1947" s="92"/>
      <c r="H1947" s="67"/>
      <c r="I1947" s="129"/>
      <c r="J1947" s="67"/>
      <c r="K1947" s="92"/>
      <c r="L1947" s="130"/>
      <c r="M1947" s="92"/>
      <c r="N1947" s="131"/>
      <c r="O1947" s="132"/>
      <c r="P1947" s="132"/>
      <c r="Q1947" s="131"/>
      <c r="R1947" s="79"/>
      <c r="S1947" s="67"/>
      <c r="T1947" s="75"/>
    </row>
    <row r="1948" spans="1:20" ht="15">
      <c r="A1948" s="75"/>
      <c r="B1948" s="75"/>
      <c r="C1948" s="76"/>
      <c r="D1948" s="79"/>
      <c r="E1948" s="76"/>
      <c r="F1948" s="67"/>
      <c r="G1948" s="92"/>
      <c r="H1948" s="67"/>
      <c r="I1948" s="129"/>
      <c r="J1948" s="67"/>
      <c r="K1948" s="92"/>
      <c r="L1948" s="130"/>
      <c r="M1948" s="92"/>
      <c r="N1948" s="131"/>
      <c r="O1948" s="132"/>
      <c r="P1948" s="132"/>
      <c r="Q1948" s="131"/>
      <c r="R1948" s="79"/>
      <c r="S1948" s="67"/>
      <c r="T1948" s="75"/>
    </row>
    <row r="1949" spans="1:20" ht="15">
      <c r="A1949" s="75"/>
      <c r="B1949" s="75"/>
      <c r="C1949" s="76"/>
      <c r="D1949" s="79"/>
      <c r="E1949" s="76"/>
      <c r="F1949" s="67"/>
      <c r="G1949" s="92"/>
      <c r="H1949" s="67"/>
      <c r="I1949" s="129"/>
      <c r="J1949" s="67"/>
      <c r="K1949" s="92"/>
      <c r="L1949" s="130"/>
      <c r="M1949" s="92"/>
      <c r="N1949" s="131"/>
      <c r="O1949" s="132"/>
      <c r="P1949" s="132"/>
      <c r="Q1949" s="131"/>
      <c r="R1949" s="79"/>
      <c r="S1949" s="67"/>
      <c r="T1949" s="75"/>
    </row>
    <row r="1950" spans="1:20" ht="15">
      <c r="A1950" s="75"/>
      <c r="B1950" s="75"/>
      <c r="C1950" s="76"/>
      <c r="D1950" s="79"/>
      <c r="E1950" s="76"/>
      <c r="F1950" s="67"/>
      <c r="G1950" s="92"/>
      <c r="H1950" s="67"/>
      <c r="I1950" s="129"/>
      <c r="J1950" s="67"/>
      <c r="K1950" s="92"/>
      <c r="L1950" s="130"/>
      <c r="M1950" s="92"/>
      <c r="N1950" s="131"/>
      <c r="O1950" s="132"/>
      <c r="P1950" s="132"/>
      <c r="Q1950" s="131"/>
      <c r="R1950" s="79"/>
      <c r="S1950" s="67"/>
      <c r="T1950" s="75"/>
    </row>
    <row r="1951" spans="1:20" ht="15">
      <c r="A1951" s="75"/>
      <c r="B1951" s="75"/>
      <c r="C1951" s="76"/>
      <c r="D1951" s="79"/>
      <c r="E1951" s="76"/>
      <c r="F1951" s="67"/>
      <c r="G1951" s="92"/>
      <c r="H1951" s="67"/>
      <c r="I1951" s="129"/>
      <c r="J1951" s="67"/>
      <c r="K1951" s="92"/>
      <c r="L1951" s="130"/>
      <c r="M1951" s="92"/>
      <c r="N1951" s="131"/>
      <c r="O1951" s="132"/>
      <c r="P1951" s="132"/>
      <c r="Q1951" s="131"/>
      <c r="R1951" s="79"/>
      <c r="S1951" s="67"/>
      <c r="T1951" s="75"/>
    </row>
    <row r="1952" spans="1:20" ht="15">
      <c r="A1952" s="75"/>
      <c r="B1952" s="75"/>
      <c r="C1952" s="76"/>
      <c r="D1952" s="79"/>
      <c r="E1952" s="76"/>
      <c r="F1952" s="67"/>
      <c r="G1952" s="92"/>
      <c r="H1952" s="67"/>
      <c r="I1952" s="129"/>
      <c r="J1952" s="67"/>
      <c r="K1952" s="92"/>
      <c r="L1952" s="130"/>
      <c r="M1952" s="92"/>
      <c r="N1952" s="131"/>
      <c r="O1952" s="132"/>
      <c r="P1952" s="132"/>
      <c r="Q1952" s="131"/>
      <c r="R1952" s="79"/>
      <c r="S1952" s="67"/>
      <c r="T1952" s="75"/>
    </row>
    <row r="1953" spans="1:20" ht="15">
      <c r="A1953" s="75"/>
      <c r="B1953" s="75"/>
      <c r="C1953" s="76"/>
      <c r="D1953" s="79"/>
      <c r="E1953" s="76"/>
      <c r="F1953" s="67"/>
      <c r="G1953" s="92"/>
      <c r="H1953" s="67"/>
      <c r="I1953" s="129"/>
      <c r="J1953" s="67"/>
      <c r="K1953" s="92"/>
      <c r="L1953" s="130"/>
      <c r="M1953" s="92"/>
      <c r="N1953" s="131"/>
      <c r="O1953" s="132"/>
      <c r="P1953" s="132"/>
      <c r="Q1953" s="131"/>
      <c r="R1953" s="79"/>
      <c r="S1953" s="67"/>
      <c r="T1953" s="75"/>
    </row>
    <row r="1954" spans="1:20" ht="15">
      <c r="A1954" s="75"/>
      <c r="B1954" s="75"/>
      <c r="C1954" s="76"/>
      <c r="D1954" s="79"/>
      <c r="E1954" s="76"/>
      <c r="F1954" s="67"/>
      <c r="G1954" s="92"/>
      <c r="H1954" s="67"/>
      <c r="I1954" s="129"/>
      <c r="J1954" s="67"/>
      <c r="K1954" s="92"/>
      <c r="L1954" s="130"/>
      <c r="M1954" s="92"/>
      <c r="N1954" s="131"/>
      <c r="O1954" s="132"/>
      <c r="P1954" s="132"/>
      <c r="Q1954" s="131"/>
      <c r="R1954" s="79"/>
      <c r="S1954" s="67"/>
      <c r="T1954" s="75"/>
    </row>
    <row r="1955" spans="1:20" ht="15">
      <c r="A1955" s="75"/>
      <c r="B1955" s="75"/>
      <c r="C1955" s="76"/>
      <c r="D1955" s="79"/>
      <c r="E1955" s="76"/>
      <c r="F1955" s="67"/>
      <c r="G1955" s="92"/>
      <c r="H1955" s="67"/>
      <c r="I1955" s="129"/>
      <c r="J1955" s="67"/>
      <c r="K1955" s="92"/>
      <c r="L1955" s="130"/>
      <c r="M1955" s="92"/>
      <c r="N1955" s="131"/>
      <c r="O1955" s="132"/>
      <c r="P1955" s="132"/>
      <c r="Q1955" s="131"/>
      <c r="R1955" s="79"/>
      <c r="S1955" s="67"/>
      <c r="T1955" s="75"/>
    </row>
    <row r="1956" spans="1:20" ht="15">
      <c r="A1956" s="75"/>
      <c r="B1956" s="75"/>
      <c r="C1956" s="76"/>
      <c r="D1956" s="79"/>
      <c r="E1956" s="76"/>
      <c r="F1956" s="67"/>
      <c r="G1956" s="92"/>
      <c r="H1956" s="67"/>
      <c r="I1956" s="129"/>
      <c r="J1956" s="67"/>
      <c r="K1956" s="92"/>
      <c r="L1956" s="130"/>
      <c r="M1956" s="92"/>
      <c r="N1956" s="131"/>
      <c r="O1956" s="132"/>
      <c r="P1956" s="132"/>
      <c r="Q1956" s="131"/>
      <c r="R1956" s="79"/>
      <c r="S1956" s="67"/>
      <c r="T1956" s="75"/>
    </row>
    <row r="1957" spans="1:20" ht="15">
      <c r="A1957" s="75"/>
      <c r="B1957" s="75"/>
      <c r="C1957" s="76"/>
      <c r="D1957" s="79"/>
      <c r="E1957" s="76"/>
      <c r="F1957" s="67"/>
      <c r="G1957" s="92"/>
      <c r="H1957" s="67"/>
      <c r="I1957" s="129"/>
      <c r="J1957" s="67"/>
      <c r="K1957" s="92"/>
      <c r="L1957" s="130"/>
      <c r="M1957" s="92"/>
      <c r="N1957" s="131"/>
      <c r="O1957" s="132"/>
      <c r="P1957" s="132"/>
      <c r="Q1957" s="131"/>
      <c r="R1957" s="79"/>
      <c r="S1957" s="67"/>
      <c r="T1957" s="75"/>
    </row>
    <row r="1958" spans="1:20" ht="15">
      <c r="A1958" s="75"/>
      <c r="B1958" s="75"/>
      <c r="C1958" s="76"/>
      <c r="D1958" s="79"/>
      <c r="E1958" s="76"/>
      <c r="F1958" s="67"/>
      <c r="G1958" s="92"/>
      <c r="H1958" s="67"/>
      <c r="I1958" s="129"/>
      <c r="J1958" s="67"/>
      <c r="K1958" s="92"/>
      <c r="L1958" s="130"/>
      <c r="M1958" s="92"/>
      <c r="N1958" s="131"/>
      <c r="O1958" s="132"/>
      <c r="P1958" s="132"/>
      <c r="Q1958" s="131"/>
      <c r="R1958" s="79"/>
      <c r="S1958" s="67"/>
      <c r="T1958" s="75"/>
    </row>
    <row r="1959" spans="1:20" ht="15">
      <c r="A1959" s="75"/>
      <c r="B1959" s="75"/>
      <c r="C1959" s="76"/>
      <c r="D1959" s="79"/>
      <c r="E1959" s="76"/>
      <c r="F1959" s="67"/>
      <c r="G1959" s="92"/>
      <c r="H1959" s="67"/>
      <c r="I1959" s="129"/>
      <c r="J1959" s="67"/>
      <c r="K1959" s="92"/>
      <c r="L1959" s="130"/>
      <c r="M1959" s="92"/>
      <c r="N1959" s="131"/>
      <c r="O1959" s="132"/>
      <c r="P1959" s="132"/>
      <c r="Q1959" s="131"/>
      <c r="R1959" s="79"/>
      <c r="S1959" s="67"/>
      <c r="T1959" s="75"/>
    </row>
    <row r="1960" spans="1:20" ht="15">
      <c r="A1960" s="75"/>
      <c r="B1960" s="75"/>
      <c r="C1960" s="76"/>
      <c r="D1960" s="79"/>
      <c r="E1960" s="76"/>
      <c r="F1960" s="67"/>
      <c r="G1960" s="92"/>
      <c r="H1960" s="67"/>
      <c r="I1960" s="129"/>
      <c r="J1960" s="67"/>
      <c r="K1960" s="92"/>
      <c r="L1960" s="130"/>
      <c r="M1960" s="92"/>
      <c r="N1960" s="131"/>
      <c r="O1960" s="132"/>
      <c r="P1960" s="132"/>
      <c r="Q1960" s="131"/>
      <c r="R1960" s="79"/>
      <c r="S1960" s="67"/>
      <c r="T1960" s="75"/>
    </row>
    <row r="1961" spans="1:20" ht="15">
      <c r="A1961" s="75"/>
      <c r="B1961" s="75"/>
      <c r="C1961" s="76"/>
      <c r="D1961" s="79"/>
      <c r="E1961" s="76"/>
      <c r="F1961" s="67"/>
      <c r="G1961" s="92"/>
      <c r="H1961" s="67"/>
      <c r="I1961" s="129"/>
      <c r="J1961" s="67"/>
      <c r="K1961" s="92"/>
      <c r="L1961" s="130"/>
      <c r="M1961" s="92"/>
      <c r="N1961" s="131"/>
      <c r="O1961" s="132"/>
      <c r="P1961" s="132"/>
      <c r="Q1961" s="131"/>
      <c r="R1961" s="79"/>
      <c r="S1961" s="67"/>
      <c r="T1961" s="75"/>
    </row>
    <row r="1962" spans="1:20" ht="15">
      <c r="A1962" s="75"/>
      <c r="B1962" s="75"/>
      <c r="C1962" s="76"/>
      <c r="D1962" s="79"/>
      <c r="E1962" s="76"/>
      <c r="F1962" s="67"/>
      <c r="G1962" s="92"/>
      <c r="H1962" s="67"/>
      <c r="I1962" s="129"/>
      <c r="J1962" s="67"/>
      <c r="K1962" s="92"/>
      <c r="L1962" s="130"/>
      <c r="M1962" s="92"/>
      <c r="N1962" s="131"/>
      <c r="O1962" s="132"/>
      <c r="P1962" s="132"/>
      <c r="Q1962" s="131"/>
      <c r="R1962" s="79"/>
      <c r="S1962" s="67"/>
      <c r="T1962" s="75"/>
    </row>
    <row r="1963" spans="1:20" ht="15">
      <c r="A1963" s="75"/>
      <c r="B1963" s="75"/>
      <c r="C1963" s="76"/>
      <c r="D1963" s="79"/>
      <c r="E1963" s="76"/>
      <c r="F1963" s="67"/>
      <c r="G1963" s="92"/>
      <c r="H1963" s="67"/>
      <c r="I1963" s="129"/>
      <c r="J1963" s="67"/>
      <c r="K1963" s="92"/>
      <c r="L1963" s="130"/>
      <c r="M1963" s="92"/>
      <c r="N1963" s="131"/>
      <c r="O1963" s="132"/>
      <c r="P1963" s="132"/>
      <c r="Q1963" s="131"/>
      <c r="R1963" s="79"/>
      <c r="S1963" s="67"/>
      <c r="T1963" s="75"/>
    </row>
    <row r="1964" spans="1:20" ht="15">
      <c r="A1964" s="75"/>
      <c r="B1964" s="75"/>
      <c r="C1964" s="76"/>
      <c r="D1964" s="79"/>
      <c r="E1964" s="76"/>
      <c r="F1964" s="67"/>
      <c r="G1964" s="92"/>
      <c r="H1964" s="67"/>
      <c r="I1964" s="129"/>
      <c r="J1964" s="67"/>
      <c r="K1964" s="92"/>
      <c r="L1964" s="130"/>
      <c r="M1964" s="92"/>
      <c r="N1964" s="131"/>
      <c r="O1964" s="132"/>
      <c r="P1964" s="132"/>
      <c r="Q1964" s="131"/>
      <c r="R1964" s="79"/>
      <c r="S1964" s="67"/>
      <c r="T1964" s="75"/>
    </row>
    <row r="1965" spans="1:20" ht="15">
      <c r="A1965" s="75"/>
      <c r="B1965" s="75"/>
      <c r="C1965" s="76"/>
      <c r="D1965" s="79"/>
      <c r="E1965" s="76"/>
      <c r="F1965" s="67"/>
      <c r="G1965" s="92"/>
      <c r="H1965" s="67"/>
      <c r="I1965" s="129"/>
      <c r="J1965" s="67"/>
      <c r="K1965" s="92"/>
      <c r="L1965" s="130"/>
      <c r="M1965" s="92"/>
      <c r="N1965" s="131"/>
      <c r="O1965" s="132"/>
      <c r="P1965" s="132"/>
      <c r="Q1965" s="131"/>
      <c r="R1965" s="79"/>
      <c r="S1965" s="67"/>
      <c r="T1965" s="75"/>
    </row>
    <row r="1966" spans="1:20" ht="15">
      <c r="A1966" s="75"/>
      <c r="B1966" s="75"/>
      <c r="C1966" s="76"/>
      <c r="D1966" s="79"/>
      <c r="E1966" s="76"/>
      <c r="F1966" s="67"/>
      <c r="G1966" s="92"/>
      <c r="H1966" s="67"/>
      <c r="I1966" s="129"/>
      <c r="J1966" s="67"/>
      <c r="K1966" s="92"/>
      <c r="L1966" s="130"/>
      <c r="M1966" s="92"/>
      <c r="N1966" s="131"/>
      <c r="O1966" s="132"/>
      <c r="P1966" s="132"/>
      <c r="Q1966" s="131"/>
      <c r="R1966" s="79"/>
      <c r="S1966" s="67"/>
      <c r="T1966" s="75"/>
    </row>
    <row r="1967" spans="1:20" ht="15">
      <c r="A1967" s="75"/>
      <c r="B1967" s="75"/>
      <c r="C1967" s="76"/>
      <c r="D1967" s="79"/>
      <c r="E1967" s="76"/>
      <c r="F1967" s="67"/>
      <c r="G1967" s="92"/>
      <c r="H1967" s="67"/>
      <c r="I1967" s="129"/>
      <c r="J1967" s="67"/>
      <c r="K1967" s="92"/>
      <c r="L1967" s="130"/>
      <c r="M1967" s="92"/>
      <c r="N1967" s="131"/>
      <c r="O1967" s="132"/>
      <c r="P1967" s="132"/>
      <c r="Q1967" s="131"/>
      <c r="R1967" s="79"/>
      <c r="S1967" s="67"/>
      <c r="T1967" s="75"/>
    </row>
    <row r="1968" spans="1:20" ht="15">
      <c r="A1968" s="75"/>
      <c r="B1968" s="75"/>
      <c r="C1968" s="76"/>
      <c r="D1968" s="79"/>
      <c r="E1968" s="76"/>
      <c r="F1968" s="67"/>
      <c r="G1968" s="92"/>
      <c r="H1968" s="67"/>
      <c r="I1968" s="129"/>
      <c r="J1968" s="67"/>
      <c r="K1968" s="92"/>
      <c r="L1968" s="130"/>
      <c r="M1968" s="92"/>
      <c r="N1968" s="131"/>
      <c r="O1968" s="132"/>
      <c r="P1968" s="132"/>
      <c r="Q1968" s="131"/>
      <c r="R1968" s="79"/>
      <c r="S1968" s="67"/>
      <c r="T1968" s="75"/>
    </row>
    <row r="1969" spans="1:20" ht="15">
      <c r="A1969" s="75"/>
      <c r="B1969" s="75"/>
      <c r="C1969" s="76"/>
      <c r="D1969" s="79"/>
      <c r="E1969" s="76"/>
      <c r="F1969" s="67"/>
      <c r="G1969" s="92"/>
      <c r="H1969" s="67"/>
      <c r="I1969" s="129"/>
      <c r="J1969" s="67"/>
      <c r="K1969" s="92"/>
      <c r="L1969" s="130"/>
      <c r="M1969" s="92"/>
      <c r="N1969" s="131"/>
      <c r="O1969" s="132"/>
      <c r="P1969" s="132"/>
      <c r="Q1969" s="131"/>
      <c r="R1969" s="79"/>
      <c r="S1969" s="67"/>
      <c r="T1969" s="75"/>
    </row>
    <row r="1970" spans="1:20" ht="15">
      <c r="A1970" s="75"/>
      <c r="B1970" s="75"/>
      <c r="C1970" s="76"/>
      <c r="D1970" s="79"/>
      <c r="E1970" s="76"/>
      <c r="F1970" s="67"/>
      <c r="G1970" s="92"/>
      <c r="H1970" s="67"/>
      <c r="I1970" s="129"/>
      <c r="J1970" s="67"/>
      <c r="K1970" s="92"/>
      <c r="L1970" s="130"/>
      <c r="M1970" s="92"/>
      <c r="N1970" s="131"/>
      <c r="O1970" s="132"/>
      <c r="P1970" s="132"/>
      <c r="Q1970" s="131"/>
      <c r="R1970" s="79"/>
      <c r="S1970" s="67"/>
      <c r="T1970" s="75"/>
    </row>
    <row r="1971" spans="1:20" ht="15">
      <c r="A1971" s="75"/>
      <c r="B1971" s="75"/>
      <c r="C1971" s="76"/>
      <c r="D1971" s="79"/>
      <c r="E1971" s="76"/>
      <c r="F1971" s="67"/>
      <c r="G1971" s="92"/>
      <c r="H1971" s="67"/>
      <c r="I1971" s="129"/>
      <c r="J1971" s="67"/>
      <c r="K1971" s="92"/>
      <c r="L1971" s="130"/>
      <c r="M1971" s="92"/>
      <c r="N1971" s="131"/>
      <c r="O1971" s="132"/>
      <c r="P1971" s="132"/>
      <c r="Q1971" s="131"/>
      <c r="R1971" s="79"/>
      <c r="S1971" s="67"/>
      <c r="T1971" s="75"/>
    </row>
    <row r="1972" spans="1:20" ht="15">
      <c r="A1972" s="75"/>
      <c r="B1972" s="75"/>
      <c r="C1972" s="76"/>
      <c r="D1972" s="79"/>
      <c r="E1972" s="76"/>
      <c r="F1972" s="67"/>
      <c r="G1972" s="92"/>
      <c r="H1972" s="67"/>
      <c r="I1972" s="129"/>
      <c r="J1972" s="67"/>
      <c r="K1972" s="92"/>
      <c r="L1972" s="130"/>
      <c r="M1972" s="92"/>
      <c r="N1972" s="131"/>
      <c r="O1972" s="132"/>
      <c r="P1972" s="132"/>
      <c r="Q1972" s="131"/>
      <c r="R1972" s="79"/>
      <c r="S1972" s="67"/>
      <c r="T1972" s="75"/>
    </row>
    <row r="1973" spans="1:20" ht="15">
      <c r="A1973" s="75"/>
      <c r="B1973" s="75"/>
      <c r="C1973" s="76"/>
      <c r="D1973" s="79"/>
      <c r="E1973" s="76"/>
      <c r="F1973" s="67"/>
      <c r="G1973" s="92"/>
      <c r="H1973" s="67"/>
      <c r="I1973" s="129"/>
      <c r="J1973" s="67"/>
      <c r="K1973" s="92"/>
      <c r="L1973" s="130"/>
      <c r="M1973" s="92"/>
      <c r="N1973" s="131"/>
      <c r="O1973" s="132"/>
      <c r="P1973" s="132"/>
      <c r="Q1973" s="131"/>
      <c r="R1973" s="79"/>
      <c r="S1973" s="67"/>
      <c r="T1973" s="75"/>
    </row>
    <row r="1974" spans="1:20" ht="15">
      <c r="A1974" s="75"/>
      <c r="B1974" s="75"/>
      <c r="C1974" s="76"/>
      <c r="D1974" s="79"/>
      <c r="E1974" s="76"/>
      <c r="F1974" s="67"/>
      <c r="G1974" s="92"/>
      <c r="H1974" s="67"/>
      <c r="I1974" s="129"/>
      <c r="J1974" s="67"/>
      <c r="K1974" s="92"/>
      <c r="L1974" s="130"/>
      <c r="M1974" s="92"/>
      <c r="N1974" s="131"/>
      <c r="O1974" s="132"/>
      <c r="P1974" s="132"/>
      <c r="Q1974" s="131"/>
      <c r="R1974" s="79"/>
      <c r="S1974" s="67"/>
      <c r="T1974" s="75"/>
    </row>
    <row r="1975" spans="1:20" ht="15">
      <c r="A1975" s="75"/>
      <c r="B1975" s="75"/>
      <c r="C1975" s="76"/>
      <c r="D1975" s="79"/>
      <c r="E1975" s="76"/>
      <c r="F1975" s="67"/>
      <c r="G1975" s="92"/>
      <c r="H1975" s="67"/>
      <c r="I1975" s="129"/>
      <c r="J1975" s="67"/>
      <c r="K1975" s="92"/>
      <c r="L1975" s="130"/>
      <c r="M1975" s="92"/>
      <c r="N1975" s="131"/>
      <c r="O1975" s="132"/>
      <c r="P1975" s="132"/>
      <c r="Q1975" s="131"/>
      <c r="R1975" s="79"/>
      <c r="S1975" s="67"/>
      <c r="T1975" s="75"/>
    </row>
    <row r="1976" spans="1:20" ht="15">
      <c r="A1976" s="75"/>
      <c r="B1976" s="75"/>
      <c r="C1976" s="76"/>
      <c r="D1976" s="79"/>
      <c r="E1976" s="76"/>
      <c r="F1976" s="67"/>
      <c r="G1976" s="92"/>
      <c r="H1976" s="67"/>
      <c r="I1976" s="129"/>
      <c r="J1976" s="67"/>
      <c r="K1976" s="92"/>
      <c r="L1976" s="130"/>
      <c r="M1976" s="92"/>
      <c r="N1976" s="131"/>
      <c r="O1976" s="132"/>
      <c r="P1976" s="132"/>
      <c r="Q1976" s="131"/>
      <c r="R1976" s="79"/>
      <c r="S1976" s="67"/>
      <c r="T1976" s="75"/>
    </row>
    <row r="1977" spans="1:20" ht="15">
      <c r="A1977" s="75"/>
      <c r="B1977" s="75"/>
      <c r="C1977" s="76"/>
      <c r="D1977" s="79"/>
      <c r="E1977" s="76"/>
      <c r="F1977" s="67"/>
      <c r="G1977" s="92"/>
      <c r="H1977" s="67"/>
      <c r="I1977" s="129"/>
      <c r="J1977" s="67"/>
      <c r="K1977" s="92"/>
      <c r="L1977" s="130"/>
      <c r="M1977" s="92"/>
      <c r="N1977" s="131"/>
      <c r="O1977" s="132"/>
      <c r="P1977" s="132"/>
      <c r="Q1977" s="131"/>
      <c r="R1977" s="79"/>
      <c r="S1977" s="67"/>
      <c r="T1977" s="75"/>
    </row>
    <row r="1978" spans="1:20" ht="15">
      <c r="A1978" s="75"/>
      <c r="B1978" s="75"/>
      <c r="C1978" s="76"/>
      <c r="D1978" s="79"/>
      <c r="E1978" s="76"/>
      <c r="F1978" s="67"/>
      <c r="G1978" s="92"/>
      <c r="H1978" s="67"/>
      <c r="I1978" s="129"/>
      <c r="J1978" s="67"/>
      <c r="K1978" s="92"/>
      <c r="L1978" s="130"/>
      <c r="M1978" s="92"/>
      <c r="N1978" s="131"/>
      <c r="O1978" s="132"/>
      <c r="P1978" s="132"/>
      <c r="Q1978" s="131"/>
      <c r="R1978" s="79"/>
      <c r="S1978" s="67"/>
      <c r="T1978" s="75"/>
    </row>
    <row r="1979" spans="1:20" ht="15">
      <c r="A1979" s="75"/>
      <c r="B1979" s="75"/>
      <c r="C1979" s="76"/>
      <c r="D1979" s="79"/>
      <c r="E1979" s="76"/>
      <c r="F1979" s="67"/>
      <c r="G1979" s="92"/>
      <c r="H1979" s="67"/>
      <c r="I1979" s="129"/>
      <c r="J1979" s="67"/>
      <c r="K1979" s="92"/>
      <c r="L1979" s="130"/>
      <c r="M1979" s="92"/>
      <c r="N1979" s="131"/>
      <c r="O1979" s="132"/>
      <c r="P1979" s="132"/>
      <c r="Q1979" s="131"/>
      <c r="R1979" s="79"/>
      <c r="S1979" s="67"/>
      <c r="T1979" s="75"/>
    </row>
    <row r="1980" spans="1:20" ht="15">
      <c r="A1980" s="75"/>
      <c r="B1980" s="75"/>
      <c r="C1980" s="76"/>
      <c r="D1980" s="79"/>
      <c r="E1980" s="76"/>
      <c r="F1980" s="67"/>
      <c r="G1980" s="92"/>
      <c r="H1980" s="67"/>
      <c r="I1980" s="129"/>
      <c r="J1980" s="67"/>
      <c r="K1980" s="92"/>
      <c r="L1980" s="130"/>
      <c r="M1980" s="92"/>
      <c r="N1980" s="131"/>
      <c r="O1980" s="132"/>
      <c r="P1980" s="132"/>
      <c r="Q1980" s="131"/>
      <c r="R1980" s="79"/>
      <c r="S1980" s="67"/>
      <c r="T1980" s="75"/>
    </row>
    <row r="1981" spans="1:20" ht="15">
      <c r="A1981" s="75"/>
      <c r="B1981" s="75"/>
      <c r="C1981" s="76"/>
      <c r="D1981" s="79"/>
      <c r="E1981" s="76"/>
      <c r="F1981" s="67"/>
      <c r="G1981" s="92"/>
      <c r="H1981" s="67"/>
      <c r="I1981" s="129"/>
      <c r="J1981" s="67"/>
      <c r="K1981" s="92"/>
      <c r="L1981" s="130"/>
      <c r="M1981" s="92"/>
      <c r="N1981" s="131"/>
      <c r="O1981" s="132"/>
      <c r="P1981" s="132"/>
      <c r="Q1981" s="131"/>
      <c r="R1981" s="79"/>
      <c r="S1981" s="67"/>
      <c r="T1981" s="75"/>
    </row>
    <row r="1982" spans="1:20" ht="15">
      <c r="A1982" s="75"/>
      <c r="B1982" s="75"/>
      <c r="C1982" s="76"/>
      <c r="D1982" s="79"/>
      <c r="E1982" s="76"/>
      <c r="F1982" s="67"/>
      <c r="G1982" s="92"/>
      <c r="H1982" s="67"/>
      <c r="I1982" s="129"/>
      <c r="J1982" s="67"/>
      <c r="K1982" s="92"/>
      <c r="L1982" s="130"/>
      <c r="M1982" s="92"/>
      <c r="N1982" s="131"/>
      <c r="O1982" s="132"/>
      <c r="P1982" s="132"/>
      <c r="Q1982" s="131"/>
      <c r="R1982" s="79"/>
      <c r="S1982" s="67"/>
      <c r="T1982" s="75"/>
    </row>
    <row r="1983" spans="1:20" ht="15">
      <c r="A1983" s="75"/>
      <c r="B1983" s="75"/>
      <c r="C1983" s="76"/>
      <c r="D1983" s="79"/>
      <c r="E1983" s="76"/>
      <c r="F1983" s="67"/>
      <c r="G1983" s="92"/>
      <c r="H1983" s="67"/>
      <c r="I1983" s="129"/>
      <c r="J1983" s="67"/>
      <c r="K1983" s="92"/>
      <c r="L1983" s="130"/>
      <c r="M1983" s="92"/>
      <c r="N1983" s="131"/>
      <c r="O1983" s="132"/>
      <c r="P1983" s="132"/>
      <c r="Q1983" s="131"/>
      <c r="R1983" s="79"/>
      <c r="S1983" s="67"/>
      <c r="T1983" s="75"/>
    </row>
    <row r="1984" spans="1:20" ht="15">
      <c r="A1984" s="75"/>
      <c r="B1984" s="75"/>
      <c r="C1984" s="76"/>
      <c r="D1984" s="79"/>
      <c r="E1984" s="76"/>
      <c r="F1984" s="67"/>
      <c r="G1984" s="92"/>
      <c r="H1984" s="67"/>
      <c r="I1984" s="129"/>
      <c r="J1984" s="67"/>
      <c r="K1984" s="92"/>
      <c r="L1984" s="130"/>
      <c r="M1984" s="92"/>
      <c r="N1984" s="131"/>
      <c r="O1984" s="132"/>
      <c r="P1984" s="132"/>
      <c r="Q1984" s="131"/>
      <c r="R1984" s="79"/>
      <c r="S1984" s="67"/>
      <c r="T1984" s="75"/>
    </row>
    <row r="1985" spans="1:20" ht="15">
      <c r="A1985" s="75"/>
      <c r="B1985" s="75"/>
      <c r="C1985" s="76"/>
      <c r="D1985" s="79"/>
      <c r="E1985" s="76"/>
      <c r="F1985" s="67"/>
      <c r="G1985" s="92"/>
      <c r="H1985" s="67"/>
      <c r="I1985" s="129"/>
      <c r="J1985" s="67"/>
      <c r="K1985" s="92"/>
      <c r="L1985" s="130"/>
      <c r="M1985" s="92"/>
      <c r="N1985" s="131"/>
      <c r="O1985" s="132"/>
      <c r="P1985" s="132"/>
      <c r="Q1985" s="131"/>
      <c r="R1985" s="79"/>
      <c r="S1985" s="67"/>
      <c r="T1985" s="75"/>
    </row>
    <row r="1986" spans="1:20" ht="15">
      <c r="A1986" s="75"/>
      <c r="B1986" s="75"/>
      <c r="C1986" s="76"/>
      <c r="D1986" s="79"/>
      <c r="E1986" s="76"/>
      <c r="F1986" s="67"/>
      <c r="G1986" s="92"/>
      <c r="H1986" s="67"/>
      <c r="I1986" s="129"/>
      <c r="J1986" s="67"/>
      <c r="K1986" s="92"/>
      <c r="L1986" s="130"/>
      <c r="M1986" s="92"/>
      <c r="N1986" s="131"/>
      <c r="O1986" s="132"/>
      <c r="P1986" s="132"/>
      <c r="Q1986" s="131"/>
      <c r="R1986" s="79"/>
      <c r="S1986" s="67"/>
      <c r="T1986" s="75"/>
    </row>
    <row r="1987" spans="1:20" ht="15">
      <c r="A1987" s="75"/>
      <c r="B1987" s="75"/>
      <c r="C1987" s="76"/>
      <c r="D1987" s="79"/>
      <c r="E1987" s="76"/>
      <c r="F1987" s="67"/>
      <c r="G1987" s="92"/>
      <c r="H1987" s="67"/>
      <c r="I1987" s="129"/>
      <c r="J1987" s="67"/>
      <c r="K1987" s="92"/>
      <c r="L1987" s="130"/>
      <c r="M1987" s="92"/>
      <c r="N1987" s="131"/>
      <c r="O1987" s="132"/>
      <c r="P1987" s="132"/>
      <c r="Q1987" s="131"/>
      <c r="R1987" s="79"/>
      <c r="S1987" s="67"/>
      <c r="T1987" s="75"/>
    </row>
    <row r="1988" spans="1:20" ht="15">
      <c r="A1988" s="75"/>
      <c r="B1988" s="75"/>
      <c r="C1988" s="76"/>
      <c r="D1988" s="79"/>
      <c r="E1988" s="76"/>
      <c r="F1988" s="67"/>
      <c r="G1988" s="92"/>
      <c r="H1988" s="67"/>
      <c r="I1988" s="129"/>
      <c r="J1988" s="67"/>
      <c r="K1988" s="92"/>
      <c r="L1988" s="130"/>
      <c r="M1988" s="92"/>
      <c r="N1988" s="131"/>
      <c r="O1988" s="132"/>
      <c r="P1988" s="132"/>
      <c r="Q1988" s="131"/>
      <c r="R1988" s="79"/>
      <c r="S1988" s="67"/>
      <c r="T1988" s="75"/>
    </row>
    <row r="1989" spans="1:20" ht="15">
      <c r="A1989" s="75"/>
      <c r="B1989" s="75"/>
      <c r="C1989" s="76"/>
      <c r="D1989" s="79"/>
      <c r="E1989" s="76"/>
      <c r="F1989" s="67"/>
      <c r="G1989" s="92"/>
      <c r="H1989" s="67"/>
      <c r="I1989" s="129"/>
      <c r="J1989" s="67"/>
      <c r="K1989" s="92"/>
      <c r="L1989" s="130"/>
      <c r="M1989" s="92"/>
      <c r="N1989" s="131"/>
      <c r="O1989" s="132"/>
      <c r="P1989" s="132"/>
      <c r="Q1989" s="131"/>
      <c r="R1989" s="79"/>
      <c r="S1989" s="67"/>
      <c r="T1989" s="75"/>
    </row>
    <row r="1990" spans="1:20" ht="15">
      <c r="A1990" s="75"/>
      <c r="B1990" s="75"/>
      <c r="C1990" s="76"/>
      <c r="D1990" s="79"/>
      <c r="E1990" s="76"/>
      <c r="F1990" s="67"/>
      <c r="G1990" s="92"/>
      <c r="H1990" s="67"/>
      <c r="I1990" s="129"/>
      <c r="J1990" s="67"/>
      <c r="K1990" s="92"/>
      <c r="L1990" s="130"/>
      <c r="M1990" s="92"/>
      <c r="N1990" s="131"/>
      <c r="O1990" s="132"/>
      <c r="P1990" s="132"/>
      <c r="Q1990" s="131"/>
      <c r="R1990" s="79"/>
      <c r="S1990" s="67"/>
      <c r="T1990" s="75"/>
    </row>
    <row r="1991" spans="1:20" ht="15">
      <c r="A1991" s="75"/>
      <c r="B1991" s="75"/>
      <c r="C1991" s="76"/>
      <c r="D1991" s="79"/>
      <c r="E1991" s="76"/>
      <c r="F1991" s="67"/>
      <c r="G1991" s="92"/>
      <c r="H1991" s="67"/>
      <c r="I1991" s="129"/>
      <c r="J1991" s="67"/>
      <c r="K1991" s="92"/>
      <c r="L1991" s="130"/>
      <c r="M1991" s="92"/>
      <c r="N1991" s="131"/>
      <c r="O1991" s="132"/>
      <c r="P1991" s="132"/>
      <c r="Q1991" s="131"/>
      <c r="R1991" s="79"/>
      <c r="S1991" s="67"/>
      <c r="T1991" s="75"/>
    </row>
    <row r="1992" spans="1:20" ht="15">
      <c r="A1992" s="75"/>
      <c r="B1992" s="75"/>
      <c r="C1992" s="76"/>
      <c r="D1992" s="79"/>
      <c r="E1992" s="76"/>
      <c r="F1992" s="67"/>
      <c r="G1992" s="92"/>
      <c r="H1992" s="67"/>
      <c r="I1992" s="129"/>
      <c r="J1992" s="67"/>
      <c r="K1992" s="92"/>
      <c r="L1992" s="130"/>
      <c r="M1992" s="92"/>
      <c r="N1992" s="131"/>
      <c r="O1992" s="132"/>
      <c r="P1992" s="132"/>
      <c r="Q1992" s="131"/>
      <c r="R1992" s="79"/>
      <c r="S1992" s="67"/>
      <c r="T1992" s="75"/>
    </row>
    <row r="1993" spans="1:20" ht="15">
      <c r="A1993" s="75"/>
      <c r="B1993" s="75"/>
      <c r="C1993" s="76"/>
      <c r="D1993" s="79"/>
      <c r="E1993" s="76"/>
      <c r="F1993" s="67"/>
      <c r="G1993" s="92"/>
      <c r="H1993" s="67"/>
      <c r="I1993" s="129"/>
      <c r="J1993" s="67"/>
      <c r="K1993" s="92"/>
      <c r="L1993" s="130"/>
      <c r="M1993" s="92"/>
      <c r="N1993" s="131"/>
      <c r="O1993" s="132"/>
      <c r="P1993" s="132"/>
      <c r="Q1993" s="131"/>
      <c r="R1993" s="79"/>
      <c r="S1993" s="67"/>
      <c r="T1993" s="75"/>
    </row>
    <row r="1994" spans="1:20" ht="15">
      <c r="A1994" s="75"/>
      <c r="B1994" s="75"/>
      <c r="C1994" s="76"/>
      <c r="D1994" s="79"/>
      <c r="E1994" s="76"/>
      <c r="F1994" s="67"/>
      <c r="G1994" s="92"/>
      <c r="H1994" s="67"/>
      <c r="I1994" s="129"/>
      <c r="J1994" s="67"/>
      <c r="K1994" s="92"/>
      <c r="L1994" s="130"/>
      <c r="M1994" s="92"/>
      <c r="N1994" s="131"/>
      <c r="O1994" s="132"/>
      <c r="P1994" s="132"/>
      <c r="Q1994" s="131"/>
      <c r="R1994" s="79"/>
      <c r="S1994" s="67"/>
      <c r="T1994" s="75"/>
    </row>
    <row r="1995" spans="1:20" ht="15">
      <c r="A1995" s="75"/>
      <c r="B1995" s="75"/>
      <c r="C1995" s="76"/>
      <c r="D1995" s="79"/>
      <c r="E1995" s="76"/>
      <c r="F1995" s="67"/>
      <c r="G1995" s="92"/>
      <c r="H1995" s="67"/>
      <c r="I1995" s="129"/>
      <c r="J1995" s="67"/>
      <c r="K1995" s="92"/>
      <c r="L1995" s="130"/>
      <c r="M1995" s="92"/>
      <c r="N1995" s="131"/>
      <c r="O1995" s="132"/>
      <c r="P1995" s="132"/>
      <c r="Q1995" s="131"/>
      <c r="R1995" s="79"/>
      <c r="S1995" s="67"/>
      <c r="T1995" s="75"/>
    </row>
    <row r="1996" spans="1:20" ht="15">
      <c r="A1996" s="75"/>
      <c r="B1996" s="75"/>
      <c r="C1996" s="76"/>
      <c r="D1996" s="79"/>
      <c r="E1996" s="76"/>
      <c r="F1996" s="67"/>
      <c r="G1996" s="92"/>
      <c r="H1996" s="67"/>
      <c r="I1996" s="129"/>
      <c r="J1996" s="67"/>
      <c r="K1996" s="92"/>
      <c r="L1996" s="130"/>
      <c r="M1996" s="92"/>
      <c r="N1996" s="131"/>
      <c r="O1996" s="132"/>
      <c r="P1996" s="132"/>
      <c r="Q1996" s="131"/>
      <c r="R1996" s="79"/>
      <c r="S1996" s="67"/>
      <c r="T1996" s="75"/>
    </row>
    <row r="1997" spans="1:20" ht="15">
      <c r="A1997" s="75"/>
      <c r="B1997" s="75"/>
      <c r="C1997" s="76"/>
      <c r="D1997" s="79"/>
      <c r="E1997" s="76"/>
      <c r="F1997" s="67"/>
      <c r="G1997" s="92"/>
      <c r="H1997" s="67"/>
      <c r="I1997" s="129"/>
      <c r="J1997" s="67"/>
      <c r="K1997" s="92"/>
      <c r="L1997" s="130"/>
      <c r="M1997" s="92"/>
      <c r="N1997" s="131"/>
      <c r="O1997" s="132"/>
      <c r="P1997" s="132"/>
      <c r="Q1997" s="131"/>
      <c r="R1997" s="79"/>
      <c r="S1997" s="67"/>
      <c r="T1997" s="75"/>
    </row>
    <row r="1998" spans="1:20" ht="15">
      <c r="A1998" s="75"/>
      <c r="B1998" s="75"/>
      <c r="C1998" s="76"/>
      <c r="D1998" s="79"/>
      <c r="E1998" s="76"/>
      <c r="F1998" s="67"/>
      <c r="G1998" s="92"/>
      <c r="H1998" s="67"/>
      <c r="I1998" s="129"/>
      <c r="J1998" s="67"/>
      <c r="K1998" s="92"/>
      <c r="L1998" s="130"/>
      <c r="M1998" s="92"/>
      <c r="N1998" s="131"/>
      <c r="O1998" s="132"/>
      <c r="P1998" s="132"/>
      <c r="Q1998" s="131"/>
      <c r="R1998" s="79"/>
      <c r="S1998" s="67"/>
      <c r="T1998" s="75"/>
    </row>
    <row r="1999" spans="1:20" ht="15">
      <c r="A1999" s="75"/>
      <c r="B1999" s="75"/>
      <c r="C1999" s="76"/>
      <c r="D1999" s="79"/>
      <c r="E1999" s="76"/>
      <c r="F1999" s="67"/>
      <c r="G1999" s="92"/>
      <c r="H1999" s="67"/>
      <c r="I1999" s="129"/>
      <c r="J1999" s="67"/>
      <c r="K1999" s="92"/>
      <c r="L1999" s="130"/>
      <c r="M1999" s="92"/>
      <c r="N1999" s="131"/>
      <c r="O1999" s="132"/>
      <c r="P1999" s="132"/>
      <c r="Q1999" s="131"/>
      <c r="R1999" s="79"/>
      <c r="S1999" s="67"/>
      <c r="T1999" s="75"/>
    </row>
    <row r="2000" spans="1:20" ht="15">
      <c r="A2000" s="75"/>
      <c r="B2000" s="75"/>
      <c r="C2000" s="76"/>
      <c r="D2000" s="79"/>
      <c r="E2000" s="76"/>
      <c r="F2000" s="67"/>
      <c r="G2000" s="92"/>
      <c r="H2000" s="67"/>
      <c r="I2000" s="129"/>
      <c r="J2000" s="67"/>
      <c r="K2000" s="92"/>
      <c r="L2000" s="130"/>
      <c r="M2000" s="92"/>
      <c r="N2000" s="131"/>
      <c r="O2000" s="132"/>
      <c r="P2000" s="132"/>
      <c r="Q2000" s="131"/>
      <c r="R2000" s="79"/>
      <c r="S2000" s="67"/>
      <c r="T2000" s="75"/>
    </row>
    <row r="2001" spans="1:20" ht="15">
      <c r="A2001" s="75"/>
      <c r="B2001" s="75"/>
      <c r="C2001" s="76"/>
      <c r="D2001" s="79"/>
      <c r="E2001" s="76"/>
      <c r="F2001" s="67"/>
      <c r="G2001" s="92"/>
      <c r="H2001" s="67"/>
      <c r="I2001" s="129"/>
      <c r="J2001" s="67"/>
      <c r="K2001" s="92"/>
      <c r="L2001" s="130"/>
      <c r="M2001" s="92"/>
      <c r="N2001" s="131"/>
      <c r="O2001" s="132"/>
      <c r="P2001" s="132"/>
      <c r="Q2001" s="131"/>
      <c r="R2001" s="79"/>
      <c r="S2001" s="67"/>
      <c r="T2001" s="75"/>
    </row>
    <row r="2002" spans="1:20" ht="15">
      <c r="A2002" s="75"/>
      <c r="B2002" s="75"/>
      <c r="C2002" s="76"/>
      <c r="D2002" s="79"/>
      <c r="E2002" s="76"/>
      <c r="F2002" s="67"/>
      <c r="G2002" s="92"/>
      <c r="H2002" s="67"/>
      <c r="I2002" s="129"/>
      <c r="J2002" s="67"/>
      <c r="K2002" s="92"/>
      <c r="L2002" s="130"/>
      <c r="M2002" s="92"/>
      <c r="N2002" s="131"/>
      <c r="O2002" s="132"/>
      <c r="P2002" s="132"/>
      <c r="Q2002" s="131"/>
      <c r="R2002" s="79"/>
      <c r="S2002" s="67"/>
      <c r="T2002" s="75"/>
    </row>
    <row r="2003" spans="1:20" ht="15">
      <c r="A2003" s="75"/>
      <c r="B2003" s="75"/>
      <c r="C2003" s="76"/>
      <c r="D2003" s="79"/>
      <c r="E2003" s="76"/>
      <c r="F2003" s="67"/>
      <c r="G2003" s="92"/>
      <c r="H2003" s="67"/>
      <c r="I2003" s="129"/>
      <c r="J2003" s="67"/>
      <c r="K2003" s="92"/>
      <c r="L2003" s="130"/>
      <c r="M2003" s="92"/>
      <c r="N2003" s="131"/>
      <c r="O2003" s="132"/>
      <c r="P2003" s="132"/>
      <c r="Q2003" s="131"/>
      <c r="R2003" s="79"/>
      <c r="S2003" s="67"/>
      <c r="T2003" s="75"/>
    </row>
    <row r="2004" spans="1:20" ht="15">
      <c r="A2004" s="75"/>
      <c r="B2004" s="75"/>
      <c r="C2004" s="76"/>
      <c r="D2004" s="79"/>
      <c r="E2004" s="76"/>
      <c r="F2004" s="67"/>
      <c r="G2004" s="92"/>
      <c r="H2004" s="67"/>
      <c r="I2004" s="129"/>
      <c r="J2004" s="67"/>
      <c r="K2004" s="92"/>
      <c r="L2004" s="130"/>
      <c r="M2004" s="92"/>
      <c r="N2004" s="131"/>
      <c r="O2004" s="132"/>
      <c r="P2004" s="132"/>
      <c r="Q2004" s="131"/>
      <c r="R2004" s="79"/>
      <c r="S2004" s="67"/>
      <c r="T2004" s="75"/>
    </row>
    <row r="2005" spans="1:20" ht="15">
      <c r="A2005" s="75"/>
      <c r="B2005" s="75"/>
      <c r="C2005" s="76"/>
      <c r="D2005" s="79"/>
      <c r="E2005" s="76"/>
      <c r="F2005" s="67"/>
      <c r="G2005" s="92"/>
      <c r="H2005" s="67"/>
      <c r="I2005" s="129"/>
      <c r="J2005" s="67"/>
      <c r="K2005" s="92"/>
      <c r="L2005" s="130"/>
      <c r="M2005" s="92"/>
      <c r="N2005" s="131"/>
      <c r="O2005" s="132"/>
      <c r="P2005" s="132"/>
      <c r="Q2005" s="131"/>
      <c r="R2005" s="79"/>
      <c r="S2005" s="67"/>
      <c r="T2005" s="75"/>
    </row>
    <row r="2006" spans="1:20" ht="15">
      <c r="A2006" s="75"/>
      <c r="B2006" s="75"/>
      <c r="C2006" s="76"/>
      <c r="D2006" s="79"/>
      <c r="E2006" s="76"/>
      <c r="F2006" s="67"/>
      <c r="G2006" s="92"/>
      <c r="H2006" s="67"/>
      <c r="I2006" s="129"/>
      <c r="J2006" s="67"/>
      <c r="K2006" s="92"/>
      <c r="L2006" s="130"/>
      <c r="M2006" s="92"/>
      <c r="N2006" s="131"/>
      <c r="O2006" s="132"/>
      <c r="P2006" s="132"/>
      <c r="Q2006" s="131"/>
      <c r="R2006" s="79"/>
      <c r="S2006" s="67"/>
      <c r="T2006" s="75"/>
    </row>
    <row r="2007" spans="1:20" ht="15">
      <c r="A2007" s="75"/>
      <c r="B2007" s="75"/>
      <c r="C2007" s="76"/>
      <c r="D2007" s="79"/>
      <c r="E2007" s="76"/>
      <c r="F2007" s="67"/>
      <c r="G2007" s="92"/>
      <c r="H2007" s="67"/>
      <c r="I2007" s="129"/>
      <c r="J2007" s="67"/>
      <c r="K2007" s="92"/>
      <c r="L2007" s="130"/>
      <c r="M2007" s="92"/>
      <c r="N2007" s="131"/>
      <c r="O2007" s="132"/>
      <c r="P2007" s="132"/>
      <c r="Q2007" s="131"/>
      <c r="R2007" s="79"/>
      <c r="S2007" s="67"/>
      <c r="T2007" s="75"/>
    </row>
    <row r="2008" spans="1:20" ht="15">
      <c r="A2008" s="75"/>
      <c r="B2008" s="75"/>
      <c r="C2008" s="76"/>
      <c r="D2008" s="79"/>
      <c r="E2008" s="76"/>
      <c r="F2008" s="67"/>
      <c r="G2008" s="92"/>
      <c r="H2008" s="67"/>
      <c r="I2008" s="129"/>
      <c r="J2008" s="67"/>
      <c r="K2008" s="92"/>
      <c r="L2008" s="130"/>
      <c r="M2008" s="92"/>
      <c r="N2008" s="131"/>
      <c r="O2008" s="132"/>
      <c r="P2008" s="132"/>
      <c r="Q2008" s="131"/>
      <c r="R2008" s="79"/>
      <c r="S2008" s="67"/>
      <c r="T2008" s="75"/>
    </row>
    <row r="2009" spans="1:20" ht="15">
      <c r="A2009" s="75"/>
      <c r="B2009" s="75"/>
      <c r="C2009" s="76"/>
      <c r="D2009" s="79"/>
      <c r="E2009" s="76"/>
      <c r="F2009" s="67"/>
      <c r="G2009" s="92"/>
      <c r="H2009" s="67"/>
      <c r="I2009" s="129"/>
      <c r="J2009" s="67"/>
      <c r="K2009" s="92"/>
      <c r="L2009" s="130"/>
      <c r="M2009" s="92"/>
      <c r="N2009" s="131"/>
      <c r="O2009" s="132"/>
      <c r="P2009" s="132"/>
      <c r="Q2009" s="131"/>
      <c r="R2009" s="79"/>
      <c r="S2009" s="67"/>
      <c r="T2009" s="75"/>
    </row>
    <row r="2010" spans="1:20" ht="15">
      <c r="A2010" s="75"/>
      <c r="B2010" s="75"/>
      <c r="C2010" s="76"/>
      <c r="D2010" s="79"/>
      <c r="E2010" s="76"/>
      <c r="F2010" s="67"/>
      <c r="G2010" s="92"/>
      <c r="H2010" s="67"/>
      <c r="I2010" s="129"/>
      <c r="J2010" s="67"/>
      <c r="K2010" s="92"/>
      <c r="L2010" s="130"/>
      <c r="M2010" s="92"/>
      <c r="N2010" s="131"/>
      <c r="O2010" s="132"/>
      <c r="P2010" s="132"/>
      <c r="Q2010" s="131"/>
      <c r="R2010" s="79"/>
      <c r="S2010" s="67"/>
      <c r="T2010" s="75"/>
    </row>
    <row r="2011" spans="1:20" ht="15">
      <c r="A2011" s="75"/>
      <c r="B2011" s="75"/>
      <c r="C2011" s="76"/>
      <c r="D2011" s="79"/>
      <c r="E2011" s="76"/>
      <c r="F2011" s="67"/>
      <c r="G2011" s="92"/>
      <c r="H2011" s="67"/>
      <c r="I2011" s="129"/>
      <c r="J2011" s="67"/>
      <c r="K2011" s="92"/>
      <c r="L2011" s="130"/>
      <c r="M2011" s="92"/>
      <c r="N2011" s="131"/>
      <c r="O2011" s="132"/>
      <c r="P2011" s="132"/>
      <c r="Q2011" s="131"/>
      <c r="R2011" s="79"/>
      <c r="S2011" s="67"/>
      <c r="T2011" s="75"/>
    </row>
    <row r="2012" spans="1:20" ht="15">
      <c r="A2012" s="75"/>
      <c r="B2012" s="75"/>
      <c r="C2012" s="76"/>
      <c r="D2012" s="79"/>
      <c r="E2012" s="76"/>
      <c r="F2012" s="67"/>
      <c r="G2012" s="92"/>
      <c r="H2012" s="67"/>
      <c r="I2012" s="129"/>
      <c r="J2012" s="67"/>
      <c r="K2012" s="92"/>
      <c r="L2012" s="130"/>
      <c r="M2012" s="92"/>
      <c r="N2012" s="131"/>
      <c r="O2012" s="132"/>
      <c r="P2012" s="132"/>
      <c r="Q2012" s="131"/>
      <c r="R2012" s="79"/>
      <c r="S2012" s="67"/>
      <c r="T2012" s="75"/>
    </row>
    <row r="2013" spans="1:20" ht="15">
      <c r="A2013" s="75"/>
      <c r="B2013" s="75"/>
      <c r="C2013" s="76"/>
      <c r="D2013" s="79"/>
      <c r="E2013" s="76"/>
      <c r="F2013" s="67"/>
      <c r="G2013" s="92"/>
      <c r="H2013" s="67"/>
      <c r="I2013" s="129"/>
      <c r="J2013" s="67"/>
      <c r="K2013" s="92"/>
      <c r="L2013" s="130"/>
      <c r="M2013" s="92"/>
      <c r="N2013" s="131"/>
      <c r="O2013" s="132"/>
      <c r="P2013" s="132"/>
      <c r="Q2013" s="131"/>
      <c r="R2013" s="79"/>
      <c r="S2013" s="67"/>
      <c r="T2013" s="75"/>
    </row>
    <row r="2014" spans="1:20" ht="15">
      <c r="A2014" s="75"/>
      <c r="B2014" s="75"/>
      <c r="C2014" s="76"/>
      <c r="D2014" s="79"/>
      <c r="E2014" s="76"/>
      <c r="F2014" s="67"/>
      <c r="G2014" s="92"/>
      <c r="H2014" s="67"/>
      <c r="I2014" s="129"/>
      <c r="J2014" s="67"/>
      <c r="K2014" s="92"/>
      <c r="L2014" s="130"/>
      <c r="M2014" s="92"/>
      <c r="N2014" s="131"/>
      <c r="O2014" s="132"/>
      <c r="P2014" s="132"/>
      <c r="Q2014" s="131"/>
      <c r="R2014" s="79"/>
      <c r="S2014" s="67"/>
      <c r="T2014" s="75"/>
    </row>
    <row r="2015" spans="1:20" ht="15">
      <c r="A2015" s="75"/>
      <c r="B2015" s="75"/>
      <c r="C2015" s="76"/>
      <c r="D2015" s="79"/>
      <c r="E2015" s="76"/>
      <c r="F2015" s="67"/>
      <c r="G2015" s="92"/>
      <c r="H2015" s="67"/>
      <c r="I2015" s="129"/>
      <c r="J2015" s="67"/>
      <c r="K2015" s="92"/>
      <c r="L2015" s="130"/>
      <c r="M2015" s="92"/>
      <c r="N2015" s="131"/>
      <c r="O2015" s="132"/>
      <c r="P2015" s="132"/>
      <c r="Q2015" s="131"/>
      <c r="R2015" s="79"/>
      <c r="S2015" s="67"/>
      <c r="T2015" s="75"/>
    </row>
    <row r="2016" spans="1:20" ht="15">
      <c r="A2016" s="75"/>
      <c r="B2016" s="75"/>
      <c r="C2016" s="76"/>
      <c r="D2016" s="79"/>
      <c r="E2016" s="76"/>
      <c r="F2016" s="67"/>
      <c r="G2016" s="92"/>
      <c r="H2016" s="67"/>
      <c r="I2016" s="129"/>
      <c r="J2016" s="67"/>
      <c r="K2016" s="92"/>
      <c r="L2016" s="130"/>
      <c r="M2016" s="92"/>
      <c r="N2016" s="131"/>
      <c r="O2016" s="132"/>
      <c r="P2016" s="132"/>
      <c r="Q2016" s="131"/>
      <c r="R2016" s="79"/>
      <c r="S2016" s="67"/>
      <c r="T2016" s="75"/>
    </row>
    <row r="2017" spans="1:20" ht="15">
      <c r="A2017" s="75"/>
      <c r="B2017" s="75"/>
      <c r="C2017" s="76"/>
      <c r="D2017" s="79"/>
      <c r="E2017" s="76"/>
      <c r="F2017" s="67"/>
      <c r="G2017" s="92"/>
      <c r="H2017" s="67"/>
      <c r="I2017" s="129"/>
      <c r="J2017" s="67"/>
      <c r="K2017" s="92"/>
      <c r="L2017" s="130"/>
      <c r="M2017" s="92"/>
      <c r="N2017" s="131"/>
      <c r="O2017" s="132"/>
      <c r="P2017" s="132"/>
      <c r="Q2017" s="131"/>
      <c r="R2017" s="79"/>
      <c r="S2017" s="67"/>
      <c r="T2017" s="75"/>
    </row>
    <row r="2018" spans="1:20" ht="15">
      <c r="A2018" s="75"/>
      <c r="B2018" s="75"/>
      <c r="C2018" s="76"/>
      <c r="D2018" s="79"/>
      <c r="E2018" s="76"/>
      <c r="F2018" s="67"/>
      <c r="G2018" s="92"/>
      <c r="H2018" s="67"/>
      <c r="I2018" s="129"/>
      <c r="J2018" s="67"/>
      <c r="K2018" s="92"/>
      <c r="L2018" s="130"/>
      <c r="M2018" s="92"/>
      <c r="N2018" s="131"/>
      <c r="O2018" s="132"/>
      <c r="P2018" s="132"/>
      <c r="Q2018" s="131"/>
      <c r="R2018" s="79"/>
      <c r="S2018" s="67"/>
      <c r="T2018" s="75"/>
    </row>
    <row r="2019" spans="1:20" ht="15">
      <c r="A2019" s="75"/>
      <c r="B2019" s="75"/>
      <c r="C2019" s="76"/>
      <c r="D2019" s="79"/>
      <c r="E2019" s="76"/>
      <c r="F2019" s="67"/>
      <c r="G2019" s="92"/>
      <c r="H2019" s="67"/>
      <c r="I2019" s="129"/>
      <c r="J2019" s="67"/>
      <c r="K2019" s="92"/>
      <c r="L2019" s="130"/>
      <c r="M2019" s="92"/>
      <c r="N2019" s="131"/>
      <c r="O2019" s="132"/>
      <c r="P2019" s="132"/>
      <c r="Q2019" s="131"/>
      <c r="R2019" s="79"/>
      <c r="S2019" s="67"/>
      <c r="T2019" s="75"/>
    </row>
    <row r="2020" spans="1:20" ht="15">
      <c r="A2020" s="75"/>
      <c r="B2020" s="75"/>
      <c r="C2020" s="76"/>
      <c r="D2020" s="79"/>
      <c r="E2020" s="76"/>
      <c r="F2020" s="67"/>
      <c r="G2020" s="92"/>
      <c r="H2020" s="67"/>
      <c r="I2020" s="129"/>
      <c r="J2020" s="67"/>
      <c r="K2020" s="92"/>
      <c r="L2020" s="130"/>
      <c r="M2020" s="92"/>
      <c r="N2020" s="131"/>
      <c r="O2020" s="132"/>
      <c r="P2020" s="132"/>
      <c r="Q2020" s="131"/>
      <c r="R2020" s="79"/>
      <c r="S2020" s="67"/>
      <c r="T2020" s="75"/>
    </row>
    <row r="2021" spans="1:20" ht="15">
      <c r="A2021" s="75"/>
      <c r="B2021" s="75"/>
      <c r="C2021" s="76"/>
      <c r="D2021" s="79"/>
      <c r="E2021" s="76"/>
      <c r="F2021" s="67"/>
      <c r="G2021" s="92"/>
      <c r="H2021" s="67"/>
      <c r="I2021" s="129"/>
      <c r="J2021" s="67"/>
      <c r="K2021" s="92"/>
      <c r="L2021" s="130"/>
      <c r="M2021" s="92"/>
      <c r="N2021" s="131"/>
      <c r="O2021" s="132"/>
      <c r="P2021" s="132"/>
      <c r="Q2021" s="131"/>
      <c r="R2021" s="79"/>
      <c r="S2021" s="67"/>
      <c r="T2021" s="75"/>
    </row>
    <row r="2022" spans="1:20" ht="15">
      <c r="A2022" s="75"/>
      <c r="B2022" s="75"/>
      <c r="C2022" s="76"/>
      <c r="D2022" s="79"/>
      <c r="E2022" s="76"/>
      <c r="F2022" s="67"/>
      <c r="G2022" s="92"/>
      <c r="H2022" s="67"/>
      <c r="I2022" s="129"/>
      <c r="J2022" s="67"/>
      <c r="K2022" s="92"/>
      <c r="L2022" s="130"/>
      <c r="M2022" s="92"/>
      <c r="N2022" s="131"/>
      <c r="O2022" s="132"/>
      <c r="P2022" s="132"/>
      <c r="Q2022" s="131"/>
      <c r="R2022" s="79"/>
      <c r="S2022" s="67"/>
      <c r="T2022" s="75"/>
    </row>
    <row r="2023" spans="1:20" ht="15">
      <c r="A2023" s="75"/>
      <c r="B2023" s="75"/>
      <c r="C2023" s="76"/>
      <c r="D2023" s="79"/>
      <c r="E2023" s="76"/>
      <c r="F2023" s="67"/>
      <c r="G2023" s="92"/>
      <c r="H2023" s="67"/>
      <c r="I2023" s="129"/>
      <c r="J2023" s="67"/>
      <c r="K2023" s="92"/>
      <c r="L2023" s="130"/>
      <c r="M2023" s="92"/>
      <c r="N2023" s="131"/>
      <c r="O2023" s="132"/>
      <c r="P2023" s="132"/>
      <c r="Q2023" s="131"/>
      <c r="R2023" s="79"/>
      <c r="S2023" s="67"/>
      <c r="T2023" s="75"/>
    </row>
    <row r="2024" spans="1:20" ht="15">
      <c r="A2024" s="75"/>
      <c r="B2024" s="75"/>
      <c r="C2024" s="76"/>
      <c r="D2024" s="79"/>
      <c r="E2024" s="76"/>
      <c r="F2024" s="67"/>
      <c r="G2024" s="92"/>
      <c r="H2024" s="67"/>
      <c r="I2024" s="129"/>
      <c r="J2024" s="67"/>
      <c r="K2024" s="92"/>
      <c r="L2024" s="130"/>
      <c r="M2024" s="92"/>
      <c r="N2024" s="131"/>
      <c r="O2024" s="132"/>
      <c r="P2024" s="132"/>
      <c r="Q2024" s="131"/>
      <c r="R2024" s="79"/>
      <c r="S2024" s="67"/>
      <c r="T2024" s="75"/>
    </row>
    <row r="2025" spans="1:20" ht="15">
      <c r="A2025" s="75"/>
      <c r="B2025" s="75"/>
      <c r="C2025" s="76"/>
      <c r="D2025" s="79"/>
      <c r="E2025" s="76"/>
      <c r="F2025" s="67"/>
      <c r="G2025" s="92"/>
      <c r="H2025" s="67"/>
      <c r="I2025" s="129"/>
      <c r="J2025" s="67"/>
      <c r="K2025" s="92"/>
      <c r="L2025" s="130"/>
      <c r="M2025" s="92"/>
      <c r="N2025" s="131"/>
      <c r="O2025" s="132"/>
      <c r="P2025" s="132"/>
      <c r="Q2025" s="131"/>
      <c r="R2025" s="79"/>
      <c r="S2025" s="67"/>
      <c r="T2025" s="75"/>
    </row>
    <row r="2026" spans="1:20" ht="15">
      <c r="A2026" s="75"/>
      <c r="B2026" s="75"/>
      <c r="C2026" s="76"/>
      <c r="D2026" s="79"/>
      <c r="E2026" s="76"/>
      <c r="F2026" s="67"/>
      <c r="G2026" s="92"/>
      <c r="H2026" s="67"/>
      <c r="I2026" s="129"/>
      <c r="J2026" s="67"/>
      <c r="K2026" s="92"/>
      <c r="L2026" s="130"/>
      <c r="M2026" s="92"/>
      <c r="N2026" s="131"/>
      <c r="O2026" s="132"/>
      <c r="P2026" s="132"/>
      <c r="Q2026" s="131"/>
      <c r="R2026" s="79"/>
      <c r="S2026" s="67"/>
      <c r="T2026" s="75"/>
    </row>
    <row r="2027" spans="1:20" ht="15">
      <c r="A2027" s="75"/>
      <c r="B2027" s="75"/>
      <c r="C2027" s="76"/>
      <c r="D2027" s="79"/>
      <c r="E2027" s="76"/>
      <c r="F2027" s="67"/>
      <c r="G2027" s="92"/>
      <c r="H2027" s="67"/>
      <c r="I2027" s="129"/>
      <c r="J2027" s="67"/>
      <c r="K2027" s="92"/>
      <c r="L2027" s="130"/>
      <c r="M2027" s="92"/>
      <c r="N2027" s="131"/>
      <c r="O2027" s="132"/>
      <c r="P2027" s="132"/>
      <c r="Q2027" s="131"/>
      <c r="R2027" s="79"/>
      <c r="S2027" s="67"/>
      <c r="T2027" s="75"/>
    </row>
    <row r="2028" spans="1:20" ht="15">
      <c r="A2028" s="75"/>
      <c r="B2028" s="75"/>
      <c r="C2028" s="76"/>
      <c r="D2028" s="79"/>
      <c r="E2028" s="76"/>
      <c r="F2028" s="67"/>
      <c r="G2028" s="92"/>
      <c r="H2028" s="67"/>
      <c r="I2028" s="129"/>
      <c r="J2028" s="67"/>
      <c r="K2028" s="92"/>
      <c r="L2028" s="130"/>
      <c r="M2028" s="92"/>
      <c r="N2028" s="131"/>
      <c r="O2028" s="132"/>
      <c r="P2028" s="132"/>
      <c r="Q2028" s="131"/>
      <c r="R2028" s="79"/>
      <c r="S2028" s="67"/>
      <c r="T2028" s="75"/>
    </row>
    <row r="2029" spans="1:20" ht="15">
      <c r="A2029" s="75"/>
      <c r="B2029" s="75"/>
      <c r="C2029" s="76"/>
      <c r="D2029" s="79"/>
      <c r="E2029" s="76"/>
      <c r="F2029" s="67"/>
      <c r="G2029" s="92"/>
      <c r="H2029" s="67"/>
      <c r="I2029" s="129"/>
      <c r="J2029" s="67"/>
      <c r="K2029" s="92"/>
      <c r="L2029" s="130"/>
      <c r="M2029" s="92"/>
      <c r="N2029" s="131"/>
      <c r="O2029" s="132"/>
      <c r="P2029" s="132"/>
      <c r="Q2029" s="131"/>
      <c r="R2029" s="79"/>
      <c r="S2029" s="67"/>
      <c r="T2029" s="75"/>
    </row>
    <row r="2030" spans="1:20" ht="15">
      <c r="A2030" s="75"/>
      <c r="B2030" s="75"/>
      <c r="C2030" s="76"/>
      <c r="D2030" s="79"/>
      <c r="E2030" s="76"/>
      <c r="F2030" s="67"/>
      <c r="G2030" s="92"/>
      <c r="H2030" s="67"/>
      <c r="I2030" s="129"/>
      <c r="J2030" s="67"/>
      <c r="K2030" s="92"/>
      <c r="L2030" s="130"/>
      <c r="M2030" s="92"/>
      <c r="N2030" s="131"/>
      <c r="O2030" s="132"/>
      <c r="P2030" s="132"/>
      <c r="Q2030" s="131"/>
      <c r="R2030" s="79"/>
      <c r="S2030" s="67"/>
      <c r="T2030" s="75"/>
    </row>
    <row r="2031" spans="1:20" ht="15">
      <c r="A2031" s="75"/>
      <c r="B2031" s="75"/>
      <c r="C2031" s="76"/>
      <c r="D2031" s="79"/>
      <c r="E2031" s="76"/>
      <c r="F2031" s="67"/>
      <c r="G2031" s="92"/>
      <c r="H2031" s="67"/>
      <c r="I2031" s="129"/>
      <c r="J2031" s="67"/>
      <c r="K2031" s="92"/>
      <c r="L2031" s="130"/>
      <c r="M2031" s="92"/>
      <c r="N2031" s="131"/>
      <c r="O2031" s="132"/>
      <c r="P2031" s="132"/>
      <c r="Q2031" s="131"/>
      <c r="R2031" s="79"/>
      <c r="S2031" s="67"/>
      <c r="T2031" s="75"/>
    </row>
    <row r="2032" spans="1:20" ht="15">
      <c r="A2032" s="75"/>
      <c r="B2032" s="75"/>
      <c r="C2032" s="76"/>
      <c r="D2032" s="79"/>
      <c r="E2032" s="76"/>
      <c r="F2032" s="67"/>
      <c r="G2032" s="92"/>
      <c r="H2032" s="67"/>
      <c r="I2032" s="129"/>
      <c r="J2032" s="67"/>
      <c r="K2032" s="92"/>
      <c r="L2032" s="130"/>
      <c r="M2032" s="92"/>
      <c r="N2032" s="131"/>
      <c r="O2032" s="132"/>
      <c r="P2032" s="132"/>
      <c r="Q2032" s="131"/>
      <c r="R2032" s="79"/>
      <c r="S2032" s="67"/>
      <c r="T2032" s="75"/>
    </row>
    <row r="2033" spans="1:20" ht="15">
      <c r="A2033" s="75"/>
      <c r="B2033" s="75"/>
      <c r="C2033" s="76"/>
      <c r="D2033" s="79"/>
      <c r="E2033" s="76"/>
      <c r="F2033" s="67"/>
      <c r="G2033" s="92"/>
      <c r="H2033" s="67"/>
      <c r="I2033" s="129"/>
      <c r="J2033" s="67"/>
      <c r="K2033" s="92"/>
      <c r="L2033" s="130"/>
      <c r="M2033" s="92"/>
      <c r="N2033" s="131"/>
      <c r="O2033" s="132"/>
      <c r="P2033" s="132"/>
      <c r="Q2033" s="131"/>
      <c r="R2033" s="79"/>
      <c r="S2033" s="67"/>
      <c r="T2033" s="75"/>
    </row>
    <row r="2034" spans="1:20" ht="15">
      <c r="A2034" s="75"/>
      <c r="B2034" s="75"/>
      <c r="C2034" s="76"/>
      <c r="D2034" s="79"/>
      <c r="E2034" s="76"/>
      <c r="F2034" s="67"/>
      <c r="G2034" s="92"/>
      <c r="H2034" s="67"/>
      <c r="I2034" s="129"/>
      <c r="J2034" s="67"/>
      <c r="K2034" s="92"/>
      <c r="L2034" s="130"/>
      <c r="M2034" s="92"/>
      <c r="N2034" s="131"/>
      <c r="O2034" s="132"/>
      <c r="P2034" s="132"/>
      <c r="Q2034" s="131"/>
      <c r="R2034" s="79"/>
      <c r="S2034" s="67"/>
      <c r="T2034" s="75"/>
    </row>
    <row r="2035" spans="1:20" ht="15">
      <c r="A2035" s="75"/>
      <c r="B2035" s="75"/>
      <c r="C2035" s="76"/>
      <c r="D2035" s="79"/>
      <c r="E2035" s="76"/>
      <c r="F2035" s="67"/>
      <c r="G2035" s="92"/>
      <c r="H2035" s="67"/>
      <c r="I2035" s="129"/>
      <c r="J2035" s="67"/>
      <c r="K2035" s="92"/>
      <c r="L2035" s="130"/>
      <c r="M2035" s="92"/>
      <c r="N2035" s="131"/>
      <c r="O2035" s="132"/>
      <c r="P2035" s="132"/>
      <c r="Q2035" s="131"/>
      <c r="R2035" s="79"/>
      <c r="S2035" s="67"/>
      <c r="T2035" s="75"/>
    </row>
    <row r="2036" spans="1:20" ht="15">
      <c r="A2036" s="75"/>
      <c r="B2036" s="75"/>
      <c r="C2036" s="76"/>
      <c r="D2036" s="79"/>
      <c r="E2036" s="76"/>
      <c r="F2036" s="67"/>
      <c r="G2036" s="92"/>
      <c r="H2036" s="67"/>
      <c r="I2036" s="129"/>
      <c r="J2036" s="67"/>
      <c r="K2036" s="92"/>
      <c r="L2036" s="130"/>
      <c r="M2036" s="92"/>
      <c r="N2036" s="131"/>
      <c r="O2036" s="132"/>
      <c r="P2036" s="132"/>
      <c r="Q2036" s="131"/>
      <c r="R2036" s="79"/>
      <c r="S2036" s="67"/>
      <c r="T2036" s="75"/>
    </row>
    <row r="2037" spans="1:20" ht="15">
      <c r="A2037" s="75"/>
      <c r="B2037" s="75"/>
      <c r="C2037" s="76"/>
      <c r="D2037" s="79"/>
      <c r="E2037" s="76"/>
      <c r="F2037" s="67"/>
      <c r="G2037" s="92"/>
      <c r="H2037" s="67"/>
      <c r="I2037" s="129"/>
      <c r="J2037" s="67"/>
      <c r="K2037" s="92"/>
      <c r="L2037" s="130"/>
      <c r="M2037" s="92"/>
      <c r="N2037" s="131"/>
      <c r="O2037" s="132"/>
      <c r="P2037" s="132"/>
      <c r="Q2037" s="131"/>
      <c r="R2037" s="79"/>
      <c r="S2037" s="67"/>
      <c r="T2037" s="75"/>
    </row>
    <row r="2038" spans="1:20" ht="15">
      <c r="A2038" s="75"/>
      <c r="B2038" s="75"/>
      <c r="C2038" s="76"/>
      <c r="D2038" s="79"/>
      <c r="E2038" s="76"/>
      <c r="F2038" s="67"/>
      <c r="G2038" s="92"/>
      <c r="H2038" s="67"/>
      <c r="I2038" s="129"/>
      <c r="J2038" s="67"/>
      <c r="K2038" s="92"/>
      <c r="L2038" s="130"/>
      <c r="M2038" s="92"/>
      <c r="N2038" s="131"/>
      <c r="O2038" s="132"/>
      <c r="P2038" s="132"/>
      <c r="Q2038" s="131"/>
      <c r="R2038" s="79"/>
      <c r="S2038" s="67"/>
      <c r="T2038" s="75"/>
    </row>
    <row r="2039" spans="1:20" ht="15">
      <c r="A2039" s="75"/>
      <c r="B2039" s="75"/>
      <c r="C2039" s="76"/>
      <c r="D2039" s="79"/>
      <c r="E2039" s="76"/>
      <c r="F2039" s="67"/>
      <c r="G2039" s="92"/>
      <c r="H2039" s="67"/>
      <c r="I2039" s="129"/>
      <c r="J2039" s="67"/>
      <c r="K2039" s="92"/>
      <c r="L2039" s="130"/>
      <c r="M2039" s="92"/>
      <c r="N2039" s="131"/>
      <c r="O2039" s="132"/>
      <c r="P2039" s="132"/>
      <c r="Q2039" s="131"/>
      <c r="R2039" s="79"/>
      <c r="S2039" s="67"/>
      <c r="T2039" s="75"/>
    </row>
    <row r="2040" spans="1:20" ht="15">
      <c r="A2040" s="75"/>
      <c r="B2040" s="75"/>
      <c r="C2040" s="76"/>
      <c r="D2040" s="79"/>
      <c r="E2040" s="76"/>
      <c r="F2040" s="67"/>
      <c r="G2040" s="92"/>
      <c r="H2040" s="67"/>
      <c r="I2040" s="129"/>
      <c r="J2040" s="67"/>
      <c r="K2040" s="92"/>
      <c r="L2040" s="130"/>
      <c r="M2040" s="92"/>
      <c r="N2040" s="131"/>
      <c r="O2040" s="132"/>
      <c r="P2040" s="132"/>
      <c r="Q2040" s="131"/>
      <c r="R2040" s="79"/>
      <c r="S2040" s="67"/>
      <c r="T2040" s="75"/>
    </row>
    <row r="2041" spans="1:20" ht="15">
      <c r="A2041" s="75"/>
      <c r="B2041" s="75"/>
      <c r="C2041" s="76"/>
      <c r="D2041" s="79"/>
      <c r="E2041" s="76"/>
      <c r="F2041" s="67"/>
      <c r="G2041" s="92"/>
      <c r="H2041" s="67"/>
      <c r="I2041" s="129"/>
      <c r="J2041" s="67"/>
      <c r="K2041" s="92"/>
      <c r="L2041" s="130"/>
      <c r="M2041" s="92"/>
      <c r="N2041" s="131"/>
      <c r="O2041" s="132"/>
      <c r="P2041" s="132"/>
      <c r="Q2041" s="131"/>
      <c r="R2041" s="79"/>
      <c r="S2041" s="67"/>
      <c r="T2041" s="75"/>
    </row>
    <row r="2042" spans="1:20" ht="15">
      <c r="A2042" s="75"/>
      <c r="B2042" s="75"/>
      <c r="C2042" s="76"/>
      <c r="D2042" s="79"/>
      <c r="E2042" s="76"/>
      <c r="F2042" s="67"/>
      <c r="G2042" s="92"/>
      <c r="H2042" s="67"/>
      <c r="I2042" s="129"/>
      <c r="J2042" s="67"/>
      <c r="K2042" s="92"/>
      <c r="L2042" s="130"/>
      <c r="M2042" s="92"/>
      <c r="N2042" s="131"/>
      <c r="O2042" s="132"/>
      <c r="P2042" s="132"/>
      <c r="Q2042" s="131"/>
      <c r="R2042" s="79"/>
      <c r="S2042" s="67"/>
      <c r="T2042" s="75"/>
    </row>
    <row r="2043" spans="1:20" ht="15">
      <c r="A2043" s="75"/>
      <c r="B2043" s="75"/>
      <c r="C2043" s="76"/>
      <c r="D2043" s="79"/>
      <c r="E2043" s="76"/>
      <c r="F2043" s="67"/>
      <c r="G2043" s="92"/>
      <c r="H2043" s="67"/>
      <c r="I2043" s="129"/>
      <c r="J2043" s="67"/>
      <c r="K2043" s="92"/>
      <c r="L2043" s="130"/>
      <c r="M2043" s="92"/>
      <c r="N2043" s="131"/>
      <c r="O2043" s="132"/>
      <c r="P2043" s="132"/>
      <c r="Q2043" s="131"/>
      <c r="R2043" s="79"/>
      <c r="S2043" s="67"/>
      <c r="T2043" s="75"/>
    </row>
    <row r="2044" spans="1:20" ht="15">
      <c r="A2044" s="75"/>
      <c r="B2044" s="75"/>
      <c r="C2044" s="76"/>
      <c r="D2044" s="79"/>
      <c r="E2044" s="76"/>
      <c r="F2044" s="67"/>
      <c r="G2044" s="92"/>
      <c r="H2044" s="67"/>
      <c r="I2044" s="129"/>
      <c r="J2044" s="67"/>
      <c r="K2044" s="92"/>
      <c r="L2044" s="130"/>
      <c r="M2044" s="92"/>
      <c r="N2044" s="131"/>
      <c r="O2044" s="132"/>
      <c r="P2044" s="132"/>
      <c r="Q2044" s="131"/>
      <c r="R2044" s="79"/>
      <c r="S2044" s="67"/>
      <c r="T2044" s="75"/>
    </row>
    <row r="2045" spans="1:20" ht="15">
      <c r="A2045" s="75"/>
      <c r="B2045" s="75"/>
      <c r="C2045" s="76"/>
      <c r="D2045" s="79"/>
      <c r="E2045" s="76"/>
      <c r="F2045" s="67"/>
      <c r="G2045" s="92"/>
      <c r="H2045" s="67"/>
      <c r="I2045" s="129"/>
      <c r="J2045" s="67"/>
      <c r="K2045" s="92"/>
      <c r="L2045" s="130"/>
      <c r="M2045" s="92"/>
      <c r="N2045" s="131"/>
      <c r="O2045" s="132"/>
      <c r="P2045" s="132"/>
      <c r="Q2045" s="131"/>
      <c r="R2045" s="79"/>
      <c r="S2045" s="67"/>
      <c r="T2045" s="75"/>
    </row>
    <row r="2046" spans="1:20" ht="15">
      <c r="A2046" s="75"/>
      <c r="B2046" s="75"/>
      <c r="C2046" s="76"/>
      <c r="D2046" s="79"/>
      <c r="E2046" s="76"/>
      <c r="F2046" s="67"/>
      <c r="G2046" s="92"/>
      <c r="H2046" s="67"/>
      <c r="I2046" s="129"/>
      <c r="J2046" s="67"/>
      <c r="K2046" s="92"/>
      <c r="L2046" s="130"/>
      <c r="M2046" s="92"/>
      <c r="N2046" s="131"/>
      <c r="O2046" s="132"/>
      <c r="P2046" s="132"/>
      <c r="Q2046" s="131"/>
      <c r="R2046" s="79"/>
      <c r="S2046" s="67"/>
      <c r="T2046" s="75"/>
    </row>
    <row r="2047" spans="1:20" ht="15">
      <c r="A2047" s="75"/>
      <c r="B2047" s="75"/>
      <c r="C2047" s="76"/>
      <c r="D2047" s="79"/>
      <c r="E2047" s="76"/>
      <c r="F2047" s="67"/>
      <c r="G2047" s="92"/>
      <c r="H2047" s="67"/>
      <c r="I2047" s="129"/>
      <c r="J2047" s="67"/>
      <c r="K2047" s="92"/>
      <c r="L2047" s="130"/>
      <c r="M2047" s="92"/>
      <c r="N2047" s="131"/>
      <c r="O2047" s="132"/>
      <c r="P2047" s="132"/>
      <c r="Q2047" s="131"/>
      <c r="R2047" s="79"/>
      <c r="S2047" s="67"/>
      <c r="T2047" s="75"/>
    </row>
    <row r="2048" spans="1:20" ht="15">
      <c r="A2048" s="75"/>
      <c r="B2048" s="75"/>
      <c r="C2048" s="76"/>
      <c r="D2048" s="79"/>
      <c r="E2048" s="76"/>
      <c r="F2048" s="67"/>
      <c r="G2048" s="92"/>
      <c r="H2048" s="67"/>
      <c r="I2048" s="129"/>
      <c r="J2048" s="67"/>
      <c r="K2048" s="92"/>
      <c r="L2048" s="130"/>
      <c r="M2048" s="92"/>
      <c r="N2048" s="131"/>
      <c r="O2048" s="132"/>
      <c r="P2048" s="132"/>
      <c r="Q2048" s="131"/>
      <c r="R2048" s="79"/>
      <c r="S2048" s="67"/>
      <c r="T2048" s="75"/>
    </row>
    <row r="2049" spans="1:20" ht="15">
      <c r="A2049" s="75"/>
      <c r="B2049" s="75"/>
      <c r="C2049" s="76"/>
      <c r="D2049" s="79"/>
      <c r="E2049" s="76"/>
      <c r="F2049" s="67"/>
      <c r="G2049" s="92"/>
      <c r="H2049" s="67"/>
      <c r="I2049" s="129"/>
      <c r="J2049" s="67"/>
      <c r="K2049" s="92"/>
      <c r="L2049" s="130"/>
      <c r="M2049" s="92"/>
      <c r="N2049" s="131"/>
      <c r="O2049" s="132"/>
      <c r="P2049" s="132"/>
      <c r="Q2049" s="131"/>
      <c r="R2049" s="79"/>
      <c r="S2049" s="67"/>
      <c r="T2049" s="75"/>
    </row>
    <row r="2050" spans="1:20" ht="15">
      <c r="A2050" s="75"/>
      <c r="B2050" s="75"/>
      <c r="C2050" s="76"/>
      <c r="D2050" s="79"/>
      <c r="E2050" s="76"/>
      <c r="F2050" s="67"/>
      <c r="G2050" s="92"/>
      <c r="H2050" s="67"/>
      <c r="I2050" s="129"/>
      <c r="J2050" s="67"/>
      <c r="K2050" s="92"/>
      <c r="L2050" s="130"/>
      <c r="M2050" s="92"/>
      <c r="N2050" s="131"/>
      <c r="O2050" s="132"/>
      <c r="P2050" s="132"/>
      <c r="Q2050" s="131"/>
      <c r="R2050" s="79"/>
      <c r="S2050" s="67"/>
      <c r="T2050" s="75"/>
    </row>
    <row r="2051" spans="1:20" ht="15">
      <c r="A2051" s="75"/>
      <c r="B2051" s="75"/>
      <c r="C2051" s="76"/>
      <c r="D2051" s="79"/>
      <c r="E2051" s="76"/>
      <c r="F2051" s="67"/>
      <c r="G2051" s="92"/>
      <c r="H2051" s="67"/>
      <c r="I2051" s="129"/>
      <c r="J2051" s="67"/>
      <c r="K2051" s="92"/>
      <c r="L2051" s="130"/>
      <c r="M2051" s="92"/>
      <c r="N2051" s="131"/>
      <c r="O2051" s="132"/>
      <c r="P2051" s="132"/>
      <c r="Q2051" s="131"/>
      <c r="R2051" s="79"/>
      <c r="S2051" s="67"/>
      <c r="T2051" s="75"/>
    </row>
    <row r="2052" spans="1:20" ht="15">
      <c r="A2052" s="75"/>
      <c r="B2052" s="75"/>
      <c r="C2052" s="76"/>
      <c r="D2052" s="79"/>
      <c r="E2052" s="76"/>
      <c r="F2052" s="67"/>
      <c r="G2052" s="92"/>
      <c r="H2052" s="67"/>
      <c r="I2052" s="129"/>
      <c r="J2052" s="67"/>
      <c r="K2052" s="92"/>
      <c r="L2052" s="130"/>
      <c r="M2052" s="92"/>
      <c r="N2052" s="131"/>
      <c r="O2052" s="132"/>
      <c r="P2052" s="132"/>
      <c r="Q2052" s="131"/>
      <c r="R2052" s="79"/>
      <c r="S2052" s="67"/>
      <c r="T2052" s="75"/>
    </row>
    <row r="2053" spans="1:20" ht="15">
      <c r="A2053" s="75"/>
      <c r="B2053" s="75"/>
      <c r="C2053" s="76"/>
      <c r="D2053" s="79"/>
      <c r="E2053" s="76"/>
      <c r="F2053" s="67"/>
      <c r="G2053" s="92"/>
      <c r="H2053" s="67"/>
      <c r="I2053" s="129"/>
      <c r="J2053" s="67"/>
      <c r="K2053" s="92"/>
      <c r="L2053" s="130"/>
      <c r="M2053" s="92"/>
      <c r="N2053" s="131"/>
      <c r="O2053" s="132"/>
      <c r="P2053" s="132"/>
      <c r="Q2053" s="131"/>
      <c r="R2053" s="79"/>
      <c r="S2053" s="67"/>
      <c r="T2053" s="75"/>
    </row>
    <row r="2054" spans="1:20" ht="15">
      <c r="A2054" s="75"/>
      <c r="B2054" s="75"/>
      <c r="C2054" s="76"/>
      <c r="D2054" s="79"/>
      <c r="E2054" s="76"/>
      <c r="F2054" s="67"/>
      <c r="G2054" s="92"/>
      <c r="H2054" s="67"/>
      <c r="I2054" s="129"/>
      <c r="J2054" s="67"/>
      <c r="K2054" s="92"/>
      <c r="L2054" s="130"/>
      <c r="M2054" s="92"/>
      <c r="N2054" s="131"/>
      <c r="O2054" s="132"/>
      <c r="P2054" s="132"/>
      <c r="Q2054" s="131"/>
      <c r="R2054" s="79"/>
      <c r="S2054" s="67"/>
      <c r="T2054" s="75"/>
    </row>
    <row r="2055" spans="1:20" ht="15">
      <c r="A2055" s="75"/>
      <c r="B2055" s="75"/>
      <c r="C2055" s="76"/>
      <c r="D2055" s="79"/>
      <c r="E2055" s="76"/>
      <c r="F2055" s="67"/>
      <c r="G2055" s="92"/>
      <c r="H2055" s="67"/>
      <c r="I2055" s="129"/>
      <c r="J2055" s="67"/>
      <c r="K2055" s="92"/>
      <c r="L2055" s="130"/>
      <c r="M2055" s="92"/>
      <c r="N2055" s="131"/>
      <c r="O2055" s="132"/>
      <c r="P2055" s="132"/>
      <c r="Q2055" s="131"/>
      <c r="R2055" s="79"/>
      <c r="S2055" s="67"/>
      <c r="T2055" s="75"/>
    </row>
    <row r="2056" spans="1:20" ht="15">
      <c r="A2056" s="75"/>
      <c r="B2056" s="75"/>
      <c r="C2056" s="76"/>
      <c r="D2056" s="79"/>
      <c r="E2056" s="76"/>
      <c r="F2056" s="67"/>
      <c r="G2056" s="92"/>
      <c r="H2056" s="67"/>
      <c r="I2056" s="129"/>
      <c r="J2056" s="67"/>
      <c r="K2056" s="92"/>
      <c r="L2056" s="130"/>
      <c r="M2056" s="92"/>
      <c r="N2056" s="131"/>
      <c r="O2056" s="132"/>
      <c r="P2056" s="132"/>
      <c r="Q2056" s="131"/>
      <c r="R2056" s="79"/>
      <c r="S2056" s="67"/>
      <c r="T2056" s="75"/>
    </row>
    <row r="2057" spans="1:20" ht="15">
      <c r="A2057" s="75"/>
      <c r="B2057" s="75"/>
      <c r="C2057" s="76"/>
      <c r="D2057" s="79"/>
      <c r="E2057" s="76"/>
      <c r="F2057" s="67"/>
      <c r="G2057" s="92"/>
      <c r="H2057" s="67"/>
      <c r="I2057" s="129"/>
      <c r="J2057" s="67"/>
      <c r="K2057" s="92"/>
      <c r="L2057" s="130"/>
      <c r="M2057" s="92"/>
      <c r="N2057" s="131"/>
      <c r="O2057" s="132"/>
      <c r="P2057" s="132"/>
      <c r="Q2057" s="131"/>
      <c r="R2057" s="79"/>
      <c r="S2057" s="67"/>
      <c r="T2057" s="75"/>
    </row>
    <row r="2058" spans="1:20" ht="15">
      <c r="A2058" s="75"/>
      <c r="B2058" s="75"/>
      <c r="C2058" s="76"/>
      <c r="D2058" s="79"/>
      <c r="E2058" s="76"/>
      <c r="F2058" s="67"/>
      <c r="G2058" s="92"/>
      <c r="H2058" s="67"/>
      <c r="I2058" s="129"/>
      <c r="J2058" s="67"/>
      <c r="K2058" s="92"/>
      <c r="L2058" s="130"/>
      <c r="M2058" s="92"/>
      <c r="N2058" s="131"/>
      <c r="O2058" s="132"/>
      <c r="P2058" s="132"/>
      <c r="Q2058" s="131"/>
      <c r="R2058" s="79"/>
      <c r="S2058" s="67"/>
      <c r="T2058" s="75"/>
    </row>
    <row r="2059" spans="1:20" ht="15">
      <c r="A2059" s="75"/>
      <c r="B2059" s="75"/>
      <c r="C2059" s="76"/>
      <c r="D2059" s="79"/>
      <c r="E2059" s="76"/>
      <c r="F2059" s="67"/>
      <c r="G2059" s="92"/>
      <c r="H2059" s="67"/>
      <c r="I2059" s="129"/>
      <c r="J2059" s="67"/>
      <c r="K2059" s="92"/>
      <c r="L2059" s="130"/>
      <c r="M2059" s="92"/>
      <c r="N2059" s="131"/>
      <c r="O2059" s="132"/>
      <c r="P2059" s="132"/>
      <c r="Q2059" s="131"/>
      <c r="R2059" s="79"/>
      <c r="S2059" s="67"/>
      <c r="T2059" s="75"/>
    </row>
    <row r="2060" spans="1:20" ht="15">
      <c r="A2060" s="75"/>
      <c r="B2060" s="75"/>
      <c r="C2060" s="76"/>
      <c r="D2060" s="79"/>
      <c r="E2060" s="76"/>
      <c r="F2060" s="67"/>
      <c r="G2060" s="92"/>
      <c r="H2060" s="67"/>
      <c r="I2060" s="129"/>
      <c r="J2060" s="67"/>
      <c r="K2060" s="92"/>
      <c r="L2060" s="130"/>
      <c r="M2060" s="92"/>
      <c r="N2060" s="131"/>
      <c r="O2060" s="132"/>
      <c r="P2060" s="132"/>
      <c r="Q2060" s="131"/>
      <c r="R2060" s="79"/>
      <c r="S2060" s="67"/>
      <c r="T2060" s="75"/>
    </row>
    <row r="2061" spans="1:20" ht="15">
      <c r="A2061" s="75"/>
      <c r="B2061" s="75"/>
      <c r="C2061" s="76"/>
      <c r="D2061" s="79"/>
      <c r="E2061" s="76"/>
      <c r="F2061" s="67"/>
      <c r="G2061" s="92"/>
      <c r="H2061" s="67"/>
      <c r="I2061" s="129"/>
      <c r="J2061" s="67"/>
      <c r="K2061" s="92"/>
      <c r="L2061" s="130"/>
      <c r="M2061" s="92"/>
      <c r="N2061" s="131"/>
      <c r="O2061" s="132"/>
      <c r="P2061" s="132"/>
      <c r="Q2061" s="131"/>
      <c r="R2061" s="79"/>
      <c r="S2061" s="67"/>
      <c r="T2061" s="75"/>
    </row>
    <row r="2062" spans="1:20" ht="15">
      <c r="A2062" s="75"/>
      <c r="B2062" s="75"/>
      <c r="C2062" s="76"/>
      <c r="D2062" s="79"/>
      <c r="E2062" s="76"/>
      <c r="F2062" s="67"/>
      <c r="G2062" s="92"/>
      <c r="H2062" s="67"/>
      <c r="I2062" s="129"/>
      <c r="J2062" s="67"/>
      <c r="K2062" s="92"/>
      <c r="L2062" s="130"/>
      <c r="M2062" s="92"/>
      <c r="N2062" s="131"/>
      <c r="O2062" s="132"/>
      <c r="P2062" s="132"/>
      <c r="Q2062" s="131"/>
      <c r="R2062" s="79"/>
      <c r="S2062" s="67"/>
      <c r="T2062" s="75"/>
    </row>
    <row r="2063" spans="1:20" ht="15">
      <c r="A2063" s="75"/>
      <c r="B2063" s="75"/>
      <c r="C2063" s="76"/>
      <c r="D2063" s="79"/>
      <c r="E2063" s="76"/>
      <c r="F2063" s="67"/>
      <c r="G2063" s="92"/>
      <c r="H2063" s="67"/>
      <c r="I2063" s="129"/>
      <c r="J2063" s="67"/>
      <c r="K2063" s="92"/>
      <c r="L2063" s="130"/>
      <c r="M2063" s="92"/>
      <c r="N2063" s="131"/>
      <c r="O2063" s="132"/>
      <c r="P2063" s="132"/>
      <c r="Q2063" s="131"/>
      <c r="R2063" s="79"/>
      <c r="S2063" s="67"/>
      <c r="T2063" s="75"/>
    </row>
    <row r="2064" spans="1:20" ht="15">
      <c r="A2064" s="75"/>
      <c r="B2064" s="75"/>
      <c r="C2064" s="76"/>
      <c r="D2064" s="79"/>
      <c r="E2064" s="76"/>
      <c r="F2064" s="67"/>
      <c r="G2064" s="92"/>
      <c r="H2064" s="67"/>
      <c r="I2064" s="129"/>
      <c r="J2064" s="67"/>
      <c r="K2064" s="92"/>
      <c r="L2064" s="130"/>
      <c r="M2064" s="92"/>
      <c r="N2064" s="131"/>
      <c r="O2064" s="132"/>
      <c r="P2064" s="132"/>
      <c r="Q2064" s="131"/>
      <c r="R2064" s="79"/>
      <c r="S2064" s="67"/>
      <c r="T2064" s="75"/>
    </row>
    <row r="2065" spans="1:20" ht="15">
      <c r="A2065" s="75"/>
      <c r="B2065" s="75"/>
      <c r="C2065" s="76"/>
      <c r="D2065" s="79"/>
      <c r="E2065" s="76"/>
      <c r="F2065" s="67"/>
      <c r="G2065" s="92"/>
      <c r="H2065" s="67"/>
      <c r="I2065" s="129"/>
      <c r="J2065" s="67"/>
      <c r="K2065" s="92"/>
      <c r="L2065" s="130"/>
      <c r="M2065" s="92"/>
      <c r="N2065" s="131"/>
      <c r="O2065" s="132"/>
      <c r="P2065" s="132"/>
      <c r="Q2065" s="131"/>
      <c r="R2065" s="79"/>
      <c r="S2065" s="67"/>
      <c r="T2065" s="75"/>
    </row>
    <row r="2066" spans="1:20" ht="15">
      <c r="A2066" s="75"/>
      <c r="B2066" s="75"/>
      <c r="C2066" s="76"/>
      <c r="D2066" s="79"/>
      <c r="E2066" s="76"/>
      <c r="F2066" s="67"/>
      <c r="G2066" s="92"/>
      <c r="H2066" s="67"/>
      <c r="I2066" s="129"/>
      <c r="J2066" s="67"/>
      <c r="K2066" s="92"/>
      <c r="L2066" s="130"/>
      <c r="M2066" s="92"/>
      <c r="N2066" s="131"/>
      <c r="O2066" s="132"/>
      <c r="P2066" s="132"/>
      <c r="Q2066" s="131"/>
      <c r="R2066" s="79"/>
      <c r="S2066" s="67"/>
      <c r="T2066" s="75"/>
    </row>
    <row r="2067" spans="1:20" ht="15">
      <c r="A2067" s="75"/>
      <c r="B2067" s="75"/>
      <c r="C2067" s="76"/>
      <c r="D2067" s="79"/>
      <c r="E2067" s="76"/>
      <c r="F2067" s="67"/>
      <c r="G2067" s="92"/>
      <c r="H2067" s="67"/>
      <c r="I2067" s="129"/>
      <c r="J2067" s="67"/>
      <c r="K2067" s="92"/>
      <c r="L2067" s="130"/>
      <c r="M2067" s="92"/>
      <c r="N2067" s="131"/>
      <c r="O2067" s="132"/>
      <c r="P2067" s="132"/>
      <c r="Q2067" s="131"/>
      <c r="R2067" s="79"/>
      <c r="S2067" s="67"/>
      <c r="T2067" s="75"/>
    </row>
    <row r="2068" spans="1:20" ht="15">
      <c r="A2068" s="75"/>
      <c r="B2068" s="75"/>
      <c r="C2068" s="76"/>
      <c r="D2068" s="79"/>
      <c r="E2068" s="76"/>
      <c r="F2068" s="67"/>
      <c r="G2068" s="92"/>
      <c r="H2068" s="67"/>
      <c r="I2068" s="129"/>
      <c r="J2068" s="67"/>
      <c r="K2068" s="92"/>
      <c r="L2068" s="130"/>
      <c r="M2068" s="92"/>
      <c r="N2068" s="131"/>
      <c r="O2068" s="132"/>
      <c r="P2068" s="132"/>
      <c r="Q2068" s="131"/>
      <c r="R2068" s="79"/>
      <c r="S2068" s="67"/>
      <c r="T2068" s="75"/>
    </row>
    <row r="2069" spans="1:20" ht="15">
      <c r="A2069" s="75"/>
      <c r="B2069" s="75"/>
      <c r="C2069" s="76"/>
      <c r="D2069" s="79"/>
      <c r="E2069" s="76"/>
      <c r="F2069" s="67"/>
      <c r="G2069" s="92"/>
      <c r="H2069" s="67"/>
      <c r="I2069" s="129"/>
      <c r="J2069" s="67"/>
      <c r="K2069" s="92"/>
      <c r="L2069" s="130"/>
      <c r="M2069" s="92"/>
      <c r="N2069" s="131"/>
      <c r="O2069" s="132"/>
      <c r="P2069" s="132"/>
      <c r="Q2069" s="131"/>
      <c r="R2069" s="79"/>
      <c r="S2069" s="67"/>
      <c r="T2069" s="75"/>
    </row>
    <row r="2070" spans="1:20" ht="15">
      <c r="A2070" s="75"/>
      <c r="B2070" s="75"/>
      <c r="C2070" s="76"/>
      <c r="D2070" s="79"/>
      <c r="E2070" s="76"/>
      <c r="F2070" s="67"/>
      <c r="G2070" s="92"/>
      <c r="H2070" s="67"/>
      <c r="I2070" s="129"/>
      <c r="J2070" s="67"/>
      <c r="K2070" s="92"/>
      <c r="L2070" s="130"/>
      <c r="M2070" s="92"/>
      <c r="N2070" s="131"/>
      <c r="O2070" s="132"/>
      <c r="P2070" s="132"/>
      <c r="Q2070" s="131"/>
      <c r="R2070" s="79"/>
      <c r="S2070" s="67"/>
      <c r="T2070" s="75"/>
    </row>
    <row r="2071" spans="1:20" ht="15">
      <c r="A2071" s="75"/>
      <c r="B2071" s="75"/>
      <c r="C2071" s="76"/>
      <c r="D2071" s="79"/>
      <c r="E2071" s="76"/>
      <c r="F2071" s="67"/>
      <c r="G2071" s="92"/>
      <c r="H2071" s="67"/>
      <c r="I2071" s="129"/>
      <c r="J2071" s="67"/>
      <c r="K2071" s="92"/>
      <c r="L2071" s="130"/>
      <c r="M2071" s="92"/>
      <c r="N2071" s="131"/>
      <c r="O2071" s="132"/>
      <c r="P2071" s="132"/>
      <c r="Q2071" s="131"/>
      <c r="R2071" s="79"/>
      <c r="S2071" s="67"/>
      <c r="T2071" s="75"/>
    </row>
    <row r="2072" spans="1:20" ht="15">
      <c r="A2072" s="75"/>
      <c r="B2072" s="75"/>
      <c r="C2072" s="76"/>
      <c r="D2072" s="79"/>
      <c r="E2072" s="76"/>
      <c r="F2072" s="67"/>
      <c r="G2072" s="92"/>
      <c r="H2072" s="67"/>
      <c r="I2072" s="129"/>
      <c r="J2072" s="67"/>
      <c r="K2072" s="92"/>
      <c r="L2072" s="130"/>
      <c r="M2072" s="92"/>
      <c r="N2072" s="131"/>
      <c r="O2072" s="132"/>
      <c r="P2072" s="132"/>
      <c r="Q2072" s="131"/>
      <c r="R2072" s="79"/>
      <c r="S2072" s="67"/>
      <c r="T2072" s="75"/>
    </row>
    <row r="2073" spans="1:20" ht="15">
      <c r="A2073" s="75"/>
      <c r="B2073" s="75"/>
      <c r="C2073" s="76"/>
      <c r="D2073" s="79"/>
      <c r="E2073" s="76"/>
      <c r="F2073" s="67"/>
      <c r="G2073" s="92"/>
      <c r="H2073" s="67"/>
      <c r="I2073" s="129"/>
      <c r="J2073" s="67"/>
      <c r="K2073" s="92"/>
      <c r="L2073" s="130"/>
      <c r="M2073" s="92"/>
      <c r="N2073" s="131"/>
      <c r="O2073" s="132"/>
      <c r="P2073" s="132"/>
      <c r="Q2073" s="131"/>
      <c r="R2073" s="79"/>
      <c r="S2073" s="67"/>
      <c r="T2073" s="75"/>
    </row>
    <row r="2074" spans="1:20" ht="15">
      <c r="A2074" s="75"/>
      <c r="B2074" s="75"/>
      <c r="C2074" s="76"/>
      <c r="D2074" s="79"/>
      <c r="E2074" s="76"/>
      <c r="F2074" s="67"/>
      <c r="G2074" s="92"/>
      <c r="H2074" s="67"/>
      <c r="I2074" s="129"/>
      <c r="J2074" s="67"/>
      <c r="K2074" s="92"/>
      <c r="L2074" s="130"/>
      <c r="M2074" s="92"/>
      <c r="N2074" s="131"/>
      <c r="O2074" s="132"/>
      <c r="P2074" s="132"/>
      <c r="Q2074" s="131"/>
      <c r="R2074" s="79"/>
      <c r="S2074" s="67"/>
      <c r="T2074" s="75"/>
    </row>
    <row r="2075" spans="1:20" ht="15">
      <c r="A2075" s="75"/>
      <c r="B2075" s="75"/>
      <c r="C2075" s="76"/>
      <c r="D2075" s="79"/>
      <c r="E2075" s="76"/>
      <c r="F2075" s="67"/>
      <c r="G2075" s="92"/>
      <c r="H2075" s="67"/>
      <c r="I2075" s="129"/>
      <c r="J2075" s="67"/>
      <c r="K2075" s="92"/>
      <c r="L2075" s="130"/>
      <c r="M2075" s="92"/>
      <c r="N2075" s="131"/>
      <c r="O2075" s="132"/>
      <c r="P2075" s="132"/>
      <c r="Q2075" s="131"/>
      <c r="R2075" s="79"/>
      <c r="S2075" s="67"/>
      <c r="T2075" s="75"/>
    </row>
    <row r="2076" spans="1:20" ht="15">
      <c r="A2076" s="75"/>
      <c r="B2076" s="75"/>
      <c r="C2076" s="76"/>
      <c r="D2076" s="79"/>
      <c r="E2076" s="76"/>
      <c r="F2076" s="67"/>
      <c r="G2076" s="92"/>
      <c r="H2076" s="67"/>
      <c r="I2076" s="129"/>
      <c r="J2076" s="67"/>
      <c r="K2076" s="92"/>
      <c r="L2076" s="130"/>
      <c r="M2076" s="92"/>
      <c r="N2076" s="131"/>
      <c r="O2076" s="132"/>
      <c r="P2076" s="132"/>
      <c r="Q2076" s="131"/>
      <c r="R2076" s="79"/>
      <c r="S2076" s="67"/>
      <c r="T2076" s="75"/>
    </row>
    <row r="2077" spans="1:20" ht="15">
      <c r="A2077" s="75"/>
      <c r="B2077" s="75"/>
      <c r="C2077" s="76"/>
      <c r="D2077" s="79"/>
      <c r="E2077" s="76"/>
      <c r="F2077" s="67"/>
      <c r="G2077" s="92"/>
      <c r="H2077" s="67"/>
      <c r="I2077" s="129"/>
      <c r="J2077" s="67"/>
      <c r="K2077" s="92"/>
      <c r="L2077" s="130"/>
      <c r="M2077" s="92"/>
      <c r="N2077" s="131"/>
      <c r="O2077" s="132"/>
      <c r="P2077" s="132"/>
      <c r="Q2077" s="131"/>
      <c r="R2077" s="79"/>
      <c r="S2077" s="67"/>
      <c r="T2077" s="75"/>
    </row>
    <row r="2078" spans="1:20" ht="15">
      <c r="A2078" s="75"/>
      <c r="B2078" s="75"/>
      <c r="C2078" s="76"/>
      <c r="D2078" s="79"/>
      <c r="E2078" s="76"/>
      <c r="F2078" s="67"/>
      <c r="G2078" s="92"/>
      <c r="H2078" s="67"/>
      <c r="I2078" s="129"/>
      <c r="J2078" s="67"/>
      <c r="K2078" s="92"/>
      <c r="L2078" s="130"/>
      <c r="M2078" s="92"/>
      <c r="N2078" s="131"/>
      <c r="O2078" s="132"/>
      <c r="P2078" s="132"/>
      <c r="Q2078" s="131"/>
      <c r="R2078" s="79"/>
      <c r="S2078" s="67"/>
      <c r="T2078" s="75"/>
    </row>
    <row r="2079" spans="1:20" ht="15">
      <c r="A2079" s="75"/>
      <c r="B2079" s="75"/>
      <c r="C2079" s="76"/>
      <c r="D2079" s="79"/>
      <c r="E2079" s="76"/>
      <c r="F2079" s="67"/>
      <c r="G2079" s="92"/>
      <c r="H2079" s="67"/>
      <c r="I2079" s="129"/>
      <c r="J2079" s="67"/>
      <c r="K2079" s="92"/>
      <c r="L2079" s="130"/>
      <c r="M2079" s="92"/>
      <c r="N2079" s="131"/>
      <c r="O2079" s="132"/>
      <c r="P2079" s="132"/>
      <c r="Q2079" s="131"/>
      <c r="R2079" s="79"/>
      <c r="S2079" s="67"/>
      <c r="T2079" s="75"/>
    </row>
    <row r="2080" spans="1:20" ht="15">
      <c r="A2080" s="75"/>
      <c r="B2080" s="75"/>
      <c r="C2080" s="76"/>
      <c r="D2080" s="79"/>
      <c r="E2080" s="76"/>
      <c r="F2080" s="67"/>
      <c r="G2080" s="92"/>
      <c r="H2080" s="67"/>
      <c r="I2080" s="129"/>
      <c r="J2080" s="67"/>
      <c r="K2080" s="92"/>
      <c r="L2080" s="130"/>
      <c r="M2080" s="92"/>
      <c r="N2080" s="131"/>
      <c r="O2080" s="132"/>
      <c r="P2080" s="132"/>
      <c r="Q2080" s="131"/>
      <c r="R2080" s="79"/>
      <c r="S2080" s="67"/>
      <c r="T2080" s="75"/>
    </row>
    <row r="2081" spans="1:20" ht="15">
      <c r="A2081" s="75"/>
      <c r="B2081" s="75"/>
      <c r="C2081" s="76"/>
      <c r="D2081" s="79"/>
      <c r="E2081" s="76"/>
      <c r="F2081" s="67"/>
      <c r="G2081" s="92"/>
      <c r="H2081" s="67"/>
      <c r="I2081" s="129"/>
      <c r="J2081" s="67"/>
      <c r="K2081" s="92"/>
      <c r="L2081" s="130"/>
      <c r="M2081" s="92"/>
      <c r="N2081" s="131"/>
      <c r="O2081" s="132"/>
      <c r="P2081" s="132"/>
      <c r="Q2081" s="131"/>
      <c r="R2081" s="79"/>
      <c r="S2081" s="67"/>
      <c r="T2081" s="75"/>
    </row>
    <row r="2082" spans="1:20" ht="15">
      <c r="A2082" s="75"/>
      <c r="B2082" s="75"/>
      <c r="C2082" s="76"/>
      <c r="D2082" s="79"/>
      <c r="E2082" s="76"/>
      <c r="F2082" s="67"/>
      <c r="G2082" s="92"/>
      <c r="H2082" s="67"/>
      <c r="I2082" s="129"/>
      <c r="J2082" s="67"/>
      <c r="K2082" s="92"/>
      <c r="L2082" s="130"/>
      <c r="M2082" s="92"/>
      <c r="N2082" s="131"/>
      <c r="O2082" s="132"/>
      <c r="P2082" s="132"/>
      <c r="Q2082" s="131"/>
      <c r="R2082" s="79"/>
      <c r="S2082" s="67"/>
      <c r="T2082" s="75"/>
    </row>
    <row r="2083" spans="1:20" ht="15">
      <c r="A2083" s="75"/>
      <c r="B2083" s="75"/>
      <c r="C2083" s="76"/>
      <c r="D2083" s="79"/>
      <c r="E2083" s="76"/>
      <c r="F2083" s="67"/>
      <c r="G2083" s="92"/>
      <c r="H2083" s="67"/>
      <c r="I2083" s="129"/>
      <c r="J2083" s="67"/>
      <c r="K2083" s="92"/>
      <c r="L2083" s="130"/>
      <c r="M2083" s="92"/>
      <c r="N2083" s="131"/>
      <c r="O2083" s="132"/>
      <c r="P2083" s="132"/>
      <c r="Q2083" s="131"/>
      <c r="R2083" s="79"/>
      <c r="S2083" s="67"/>
      <c r="T2083" s="75"/>
    </row>
    <row r="2084" spans="1:20" ht="15">
      <c r="A2084" s="75"/>
      <c r="B2084" s="75"/>
      <c r="C2084" s="76"/>
      <c r="D2084" s="79"/>
      <c r="E2084" s="76"/>
      <c r="F2084" s="67"/>
      <c r="G2084" s="92"/>
      <c r="H2084" s="67"/>
      <c r="I2084" s="129"/>
      <c r="J2084" s="67"/>
      <c r="K2084" s="92"/>
      <c r="L2084" s="130"/>
      <c r="M2084" s="92"/>
      <c r="N2084" s="131"/>
      <c r="O2084" s="132"/>
      <c r="P2084" s="132"/>
      <c r="Q2084" s="131"/>
      <c r="R2084" s="79"/>
      <c r="S2084" s="67"/>
      <c r="T2084" s="75"/>
    </row>
    <row r="2085" spans="1:20" ht="15">
      <c r="A2085" s="75"/>
      <c r="B2085" s="75"/>
      <c r="C2085" s="76"/>
      <c r="D2085" s="79"/>
      <c r="E2085" s="76"/>
      <c r="F2085" s="67"/>
      <c r="G2085" s="92"/>
      <c r="H2085" s="67"/>
      <c r="I2085" s="129"/>
      <c r="J2085" s="67"/>
      <c r="K2085" s="92"/>
      <c r="L2085" s="130"/>
      <c r="M2085" s="92"/>
      <c r="N2085" s="131"/>
      <c r="O2085" s="132"/>
      <c r="P2085" s="132"/>
      <c r="Q2085" s="131"/>
      <c r="R2085" s="79"/>
      <c r="S2085" s="67"/>
      <c r="T2085" s="75"/>
    </row>
    <row r="2086" spans="1:20" ht="15">
      <c r="A2086" s="75"/>
      <c r="B2086" s="75"/>
      <c r="C2086" s="76"/>
      <c r="D2086" s="79"/>
      <c r="E2086" s="76"/>
      <c r="F2086" s="67"/>
      <c r="G2086" s="92"/>
      <c r="H2086" s="67"/>
      <c r="I2086" s="129"/>
      <c r="J2086" s="67"/>
      <c r="K2086" s="92"/>
      <c r="L2086" s="130"/>
      <c r="M2086" s="92"/>
      <c r="N2086" s="131"/>
      <c r="O2086" s="132"/>
      <c r="P2086" s="132"/>
      <c r="Q2086" s="131"/>
      <c r="R2086" s="79"/>
      <c r="S2086" s="67"/>
      <c r="T2086" s="75"/>
    </row>
    <row r="2087" spans="1:20" ht="15">
      <c r="A2087" s="75"/>
      <c r="B2087" s="75"/>
      <c r="C2087" s="76"/>
      <c r="D2087" s="79"/>
      <c r="E2087" s="76"/>
      <c r="F2087" s="67"/>
      <c r="G2087" s="92"/>
      <c r="H2087" s="67"/>
      <c r="I2087" s="129"/>
      <c r="J2087" s="67"/>
      <c r="K2087" s="92"/>
      <c r="L2087" s="130"/>
      <c r="M2087" s="92"/>
      <c r="N2087" s="131"/>
      <c r="O2087" s="132"/>
      <c r="P2087" s="132"/>
      <c r="Q2087" s="131"/>
      <c r="R2087" s="79"/>
      <c r="S2087" s="67"/>
      <c r="T2087" s="75"/>
    </row>
    <row r="2088" spans="1:20" ht="15">
      <c r="A2088" s="75"/>
      <c r="B2088" s="75"/>
      <c r="C2088" s="76"/>
      <c r="D2088" s="79"/>
      <c r="E2088" s="76"/>
      <c r="F2088" s="67"/>
      <c r="G2088" s="92"/>
      <c r="H2088" s="67"/>
      <c r="I2088" s="129"/>
      <c r="J2088" s="67"/>
      <c r="K2088" s="92"/>
      <c r="L2088" s="130"/>
      <c r="M2088" s="92"/>
      <c r="N2088" s="131"/>
      <c r="O2088" s="132"/>
      <c r="P2088" s="132"/>
      <c r="Q2088" s="131"/>
      <c r="R2088" s="79"/>
      <c r="S2088" s="67"/>
      <c r="T2088" s="75"/>
    </row>
    <row r="2089" spans="1:20" ht="15">
      <c r="A2089" s="75"/>
      <c r="B2089" s="75"/>
      <c r="C2089" s="76"/>
      <c r="D2089" s="79"/>
      <c r="E2089" s="76"/>
      <c r="F2089" s="67"/>
      <c r="G2089" s="92"/>
      <c r="H2089" s="67"/>
      <c r="I2089" s="129"/>
      <c r="J2089" s="67"/>
      <c r="K2089" s="92"/>
      <c r="L2089" s="130"/>
      <c r="M2089" s="92"/>
      <c r="N2089" s="131"/>
      <c r="O2089" s="132"/>
      <c r="P2089" s="132"/>
      <c r="Q2089" s="131"/>
      <c r="R2089" s="79"/>
      <c r="S2089" s="67"/>
      <c r="T2089" s="75"/>
    </row>
    <row r="2090" spans="1:20" ht="15">
      <c r="A2090" s="75"/>
      <c r="B2090" s="75"/>
      <c r="C2090" s="76"/>
      <c r="D2090" s="79"/>
      <c r="E2090" s="76"/>
      <c r="F2090" s="67"/>
      <c r="G2090" s="92"/>
      <c r="H2090" s="67"/>
      <c r="I2090" s="129"/>
      <c r="J2090" s="67"/>
      <c r="K2090" s="92"/>
      <c r="L2090" s="130"/>
      <c r="M2090" s="92"/>
      <c r="N2090" s="131"/>
      <c r="O2090" s="132"/>
      <c r="P2090" s="132"/>
      <c r="Q2090" s="131"/>
      <c r="R2090" s="79"/>
      <c r="S2090" s="67"/>
      <c r="T2090" s="75"/>
    </row>
    <row r="2091" spans="1:20" ht="15">
      <c r="A2091" s="75"/>
      <c r="B2091" s="75"/>
      <c r="C2091" s="76"/>
      <c r="D2091" s="79"/>
      <c r="E2091" s="76"/>
      <c r="F2091" s="67"/>
      <c r="G2091" s="92"/>
      <c r="H2091" s="67"/>
      <c r="I2091" s="129"/>
      <c r="J2091" s="67"/>
      <c r="K2091" s="92"/>
      <c r="L2091" s="130"/>
      <c r="M2091" s="92"/>
      <c r="N2091" s="131"/>
      <c r="O2091" s="132"/>
      <c r="P2091" s="132"/>
      <c r="Q2091" s="131"/>
      <c r="R2091" s="79"/>
      <c r="S2091" s="67"/>
      <c r="T2091" s="75"/>
    </row>
    <row r="2092" spans="1:20" ht="15">
      <c r="A2092" s="75"/>
      <c r="B2092" s="75"/>
      <c r="C2092" s="76"/>
      <c r="D2092" s="79"/>
      <c r="E2092" s="76"/>
      <c r="F2092" s="67"/>
      <c r="G2092" s="92"/>
      <c r="H2092" s="67"/>
      <c r="I2092" s="129"/>
      <c r="J2092" s="67"/>
      <c r="K2092" s="92"/>
      <c r="L2092" s="130"/>
      <c r="M2092" s="92"/>
      <c r="N2092" s="131"/>
      <c r="O2092" s="132"/>
      <c r="P2092" s="132"/>
      <c r="Q2092" s="131"/>
      <c r="R2092" s="79"/>
      <c r="S2092" s="67"/>
      <c r="T2092" s="75"/>
    </row>
    <row r="2093" spans="1:20" ht="15">
      <c r="A2093" s="75"/>
      <c r="B2093" s="75"/>
      <c r="C2093" s="76"/>
      <c r="D2093" s="79"/>
      <c r="E2093" s="76"/>
      <c r="F2093" s="67"/>
      <c r="G2093" s="92"/>
      <c r="H2093" s="67"/>
      <c r="I2093" s="129"/>
      <c r="J2093" s="67"/>
      <c r="K2093" s="92"/>
      <c r="L2093" s="130"/>
      <c r="M2093" s="92"/>
      <c r="N2093" s="131"/>
      <c r="O2093" s="132"/>
      <c r="P2093" s="132"/>
      <c r="Q2093" s="131"/>
      <c r="R2093" s="79"/>
      <c r="S2093" s="67"/>
      <c r="T2093" s="75"/>
    </row>
    <row r="2094" spans="1:20" ht="15">
      <c r="A2094" s="75"/>
      <c r="B2094" s="75"/>
      <c r="C2094" s="76"/>
      <c r="D2094" s="79"/>
      <c r="E2094" s="76"/>
      <c r="F2094" s="67"/>
      <c r="G2094" s="92"/>
      <c r="H2094" s="67"/>
      <c r="I2094" s="129"/>
      <c r="J2094" s="67"/>
      <c r="K2094" s="92"/>
      <c r="L2094" s="130"/>
      <c r="M2094" s="92"/>
      <c r="N2094" s="131"/>
      <c r="O2094" s="132"/>
      <c r="P2094" s="132"/>
      <c r="Q2094" s="131"/>
      <c r="R2094" s="79"/>
      <c r="S2094" s="67"/>
      <c r="T2094" s="75"/>
    </row>
    <row r="2095" spans="1:20" ht="15">
      <c r="A2095" s="75"/>
      <c r="B2095" s="75"/>
      <c r="C2095" s="76"/>
      <c r="D2095" s="79"/>
      <c r="E2095" s="76"/>
      <c r="F2095" s="67"/>
      <c r="G2095" s="92"/>
      <c r="H2095" s="67"/>
      <c r="I2095" s="129"/>
      <c r="J2095" s="67"/>
      <c r="K2095" s="92"/>
      <c r="L2095" s="130"/>
      <c r="M2095" s="92"/>
      <c r="N2095" s="131"/>
      <c r="O2095" s="132"/>
      <c r="P2095" s="132"/>
      <c r="Q2095" s="131"/>
      <c r="R2095" s="79"/>
      <c r="S2095" s="67"/>
      <c r="T2095" s="75"/>
    </row>
    <row r="2096" spans="1:20" ht="15">
      <c r="A2096" s="75"/>
      <c r="B2096" s="75"/>
      <c r="C2096" s="76"/>
      <c r="D2096" s="79"/>
      <c r="E2096" s="76"/>
      <c r="F2096" s="67"/>
      <c r="G2096" s="92"/>
      <c r="H2096" s="67"/>
      <c r="I2096" s="129"/>
      <c r="J2096" s="67"/>
      <c r="K2096" s="92"/>
      <c r="L2096" s="130"/>
      <c r="M2096" s="92"/>
      <c r="N2096" s="131"/>
      <c r="O2096" s="132"/>
      <c r="P2096" s="132"/>
      <c r="Q2096" s="131"/>
      <c r="R2096" s="79"/>
      <c r="S2096" s="67"/>
      <c r="T2096" s="75"/>
    </row>
    <row r="2097" spans="1:20" ht="15">
      <c r="A2097" s="75"/>
      <c r="B2097" s="75"/>
      <c r="C2097" s="76"/>
      <c r="D2097" s="79"/>
      <c r="E2097" s="76"/>
      <c r="F2097" s="67"/>
      <c r="G2097" s="92"/>
      <c r="H2097" s="67"/>
      <c r="I2097" s="129"/>
      <c r="J2097" s="67"/>
      <c r="K2097" s="92"/>
      <c r="L2097" s="130"/>
      <c r="M2097" s="92"/>
      <c r="N2097" s="131"/>
      <c r="O2097" s="132"/>
      <c r="P2097" s="132"/>
      <c r="Q2097" s="131"/>
      <c r="R2097" s="79"/>
      <c r="S2097" s="67"/>
      <c r="T2097" s="75"/>
    </row>
    <row r="2098" spans="1:20" ht="15">
      <c r="A2098" s="75"/>
      <c r="B2098" s="75"/>
      <c r="C2098" s="76"/>
      <c r="D2098" s="79"/>
      <c r="E2098" s="76"/>
      <c r="F2098" s="67"/>
      <c r="G2098" s="92"/>
      <c r="H2098" s="67"/>
      <c r="I2098" s="129"/>
      <c r="J2098" s="67"/>
      <c r="K2098" s="92"/>
      <c r="L2098" s="130"/>
      <c r="M2098" s="92"/>
      <c r="N2098" s="131"/>
      <c r="O2098" s="132"/>
      <c r="P2098" s="132"/>
      <c r="Q2098" s="131"/>
      <c r="R2098" s="79"/>
      <c r="S2098" s="67"/>
      <c r="T2098" s="75"/>
    </row>
    <row r="2099" spans="1:20" ht="15">
      <c r="A2099" s="75"/>
      <c r="B2099" s="75"/>
      <c r="C2099" s="76"/>
      <c r="D2099" s="79"/>
      <c r="E2099" s="76"/>
      <c r="F2099" s="67"/>
      <c r="G2099" s="92"/>
      <c r="H2099" s="67"/>
      <c r="I2099" s="129"/>
      <c r="J2099" s="67"/>
      <c r="K2099" s="92"/>
      <c r="L2099" s="130"/>
      <c r="M2099" s="92"/>
      <c r="N2099" s="131"/>
      <c r="O2099" s="132"/>
      <c r="P2099" s="132"/>
      <c r="Q2099" s="131"/>
      <c r="R2099" s="79"/>
      <c r="S2099" s="67"/>
      <c r="T2099" s="75"/>
    </row>
    <row r="2100" spans="1:20" ht="15">
      <c r="A2100" s="75"/>
      <c r="B2100" s="75"/>
      <c r="C2100" s="76"/>
      <c r="D2100" s="79"/>
      <c r="E2100" s="76"/>
      <c r="F2100" s="67"/>
      <c r="G2100" s="92"/>
      <c r="H2100" s="67"/>
      <c r="I2100" s="129"/>
      <c r="J2100" s="67"/>
      <c r="K2100" s="92"/>
      <c r="L2100" s="130"/>
      <c r="M2100" s="92"/>
      <c r="N2100" s="131"/>
      <c r="O2100" s="132"/>
      <c r="P2100" s="132"/>
      <c r="Q2100" s="131"/>
      <c r="R2100" s="79"/>
      <c r="S2100" s="67"/>
      <c r="T2100" s="75"/>
    </row>
    <row r="2101" spans="1:20" ht="15">
      <c r="A2101" s="75"/>
      <c r="B2101" s="75"/>
      <c r="C2101" s="76"/>
      <c r="D2101" s="79"/>
      <c r="E2101" s="76"/>
      <c r="F2101" s="67"/>
      <c r="G2101" s="92"/>
      <c r="H2101" s="67"/>
      <c r="I2101" s="129"/>
      <c r="J2101" s="67"/>
      <c r="K2101" s="92"/>
      <c r="L2101" s="130"/>
      <c r="M2101" s="92"/>
      <c r="N2101" s="131"/>
      <c r="O2101" s="132"/>
      <c r="P2101" s="132"/>
      <c r="Q2101" s="131"/>
      <c r="R2101" s="79"/>
      <c r="S2101" s="67"/>
      <c r="T2101" s="75"/>
    </row>
    <row r="2102" spans="1:20" ht="15">
      <c r="A2102" s="75"/>
      <c r="B2102" s="75"/>
      <c r="C2102" s="76"/>
      <c r="D2102" s="79"/>
      <c r="E2102" s="76"/>
      <c r="F2102" s="67"/>
      <c r="G2102" s="92"/>
      <c r="H2102" s="67"/>
      <c r="I2102" s="129"/>
      <c r="J2102" s="67"/>
      <c r="K2102" s="92"/>
      <c r="L2102" s="130"/>
      <c r="M2102" s="92"/>
      <c r="N2102" s="131"/>
      <c r="O2102" s="132"/>
      <c r="P2102" s="132"/>
      <c r="Q2102" s="131"/>
      <c r="R2102" s="79"/>
      <c r="S2102" s="67"/>
      <c r="T2102" s="75"/>
    </row>
    <row r="2103" spans="1:20" ht="15">
      <c r="A2103" s="75"/>
      <c r="B2103" s="75"/>
      <c r="C2103" s="76"/>
      <c r="D2103" s="79"/>
      <c r="E2103" s="76"/>
      <c r="F2103" s="67"/>
      <c r="G2103" s="92"/>
      <c r="H2103" s="67"/>
      <c r="I2103" s="129"/>
      <c r="J2103" s="67"/>
      <c r="K2103" s="92"/>
      <c r="L2103" s="130"/>
      <c r="M2103" s="92"/>
      <c r="N2103" s="131"/>
      <c r="O2103" s="132"/>
      <c r="P2103" s="132"/>
      <c r="Q2103" s="131"/>
      <c r="R2103" s="79"/>
      <c r="S2103" s="67"/>
      <c r="T2103" s="75"/>
    </row>
    <row r="2104" spans="1:20" ht="15">
      <c r="A2104" s="75"/>
      <c r="B2104" s="75"/>
      <c r="C2104" s="76"/>
      <c r="D2104" s="79"/>
      <c r="E2104" s="76"/>
      <c r="F2104" s="67"/>
      <c r="G2104" s="92"/>
      <c r="H2104" s="67"/>
      <c r="I2104" s="129"/>
      <c r="J2104" s="67"/>
      <c r="K2104" s="92"/>
      <c r="L2104" s="130"/>
      <c r="M2104" s="92"/>
      <c r="N2104" s="131"/>
      <c r="O2104" s="132"/>
      <c r="P2104" s="132"/>
      <c r="Q2104" s="131"/>
      <c r="R2104" s="79"/>
      <c r="S2104" s="67"/>
      <c r="T2104" s="75"/>
    </row>
    <row r="2105" spans="1:20" ht="15">
      <c r="A2105" s="75"/>
      <c r="B2105" s="75"/>
      <c r="C2105" s="76"/>
      <c r="D2105" s="79"/>
      <c r="E2105" s="76"/>
      <c r="F2105" s="67"/>
      <c r="G2105" s="92"/>
      <c r="H2105" s="67"/>
      <c r="I2105" s="129"/>
      <c r="J2105" s="67"/>
      <c r="K2105" s="92"/>
      <c r="L2105" s="130"/>
      <c r="M2105" s="92"/>
      <c r="N2105" s="131"/>
      <c r="O2105" s="132"/>
      <c r="P2105" s="132"/>
      <c r="Q2105" s="131"/>
      <c r="R2105" s="79"/>
      <c r="S2105" s="67"/>
      <c r="T2105" s="75"/>
    </row>
    <row r="2106" spans="1:20" ht="15">
      <c r="A2106" s="75"/>
      <c r="B2106" s="75"/>
      <c r="C2106" s="76"/>
      <c r="D2106" s="79"/>
      <c r="E2106" s="76"/>
      <c r="F2106" s="67"/>
      <c r="G2106" s="92"/>
      <c r="H2106" s="67"/>
      <c r="I2106" s="129"/>
      <c r="J2106" s="67"/>
      <c r="K2106" s="92"/>
      <c r="L2106" s="130"/>
      <c r="M2106" s="92"/>
      <c r="N2106" s="131"/>
      <c r="O2106" s="132"/>
      <c r="P2106" s="132"/>
      <c r="Q2106" s="131"/>
      <c r="R2106" s="79"/>
      <c r="S2106" s="67"/>
      <c r="T2106" s="75"/>
    </row>
    <row r="2107" spans="1:20" ht="15">
      <c r="A2107" s="75"/>
      <c r="B2107" s="75"/>
      <c r="C2107" s="76"/>
      <c r="D2107" s="79"/>
      <c r="E2107" s="76"/>
      <c r="F2107" s="67"/>
      <c r="G2107" s="92"/>
      <c r="H2107" s="67"/>
      <c r="I2107" s="129"/>
      <c r="J2107" s="67"/>
      <c r="K2107" s="92"/>
      <c r="L2107" s="130"/>
      <c r="M2107" s="92"/>
      <c r="N2107" s="131"/>
      <c r="O2107" s="132"/>
      <c r="P2107" s="132"/>
      <c r="Q2107" s="131"/>
      <c r="R2107" s="79"/>
      <c r="S2107" s="67"/>
      <c r="T2107" s="75"/>
    </row>
    <row r="2108" spans="1:20" ht="15">
      <c r="A2108" s="75"/>
      <c r="B2108" s="75"/>
      <c r="C2108" s="76"/>
      <c r="D2108" s="79"/>
      <c r="E2108" s="76"/>
      <c r="F2108" s="67"/>
      <c r="G2108" s="92"/>
      <c r="H2108" s="67"/>
      <c r="I2108" s="129"/>
      <c r="J2108" s="67"/>
      <c r="K2108" s="92"/>
      <c r="L2108" s="130"/>
      <c r="M2108" s="92"/>
      <c r="N2108" s="131"/>
      <c r="O2108" s="132"/>
      <c r="P2108" s="132"/>
      <c r="Q2108" s="131"/>
      <c r="R2108" s="79"/>
      <c r="S2108" s="67"/>
      <c r="T2108" s="75"/>
    </row>
    <row r="2109" spans="1:20" ht="15">
      <c r="A2109" s="75"/>
      <c r="B2109" s="75"/>
      <c r="C2109" s="76"/>
      <c r="D2109" s="79"/>
      <c r="E2109" s="76"/>
      <c r="F2109" s="67"/>
      <c r="G2109" s="92"/>
      <c r="H2109" s="67"/>
      <c r="I2109" s="129"/>
      <c r="J2109" s="67"/>
      <c r="K2109" s="92"/>
      <c r="L2109" s="130"/>
      <c r="M2109" s="92"/>
      <c r="N2109" s="131"/>
      <c r="O2109" s="132"/>
      <c r="P2109" s="132"/>
      <c r="Q2109" s="131"/>
      <c r="R2109" s="79"/>
      <c r="S2109" s="67"/>
      <c r="T2109" s="75"/>
    </row>
    <row r="2110" spans="1:20" ht="15">
      <c r="A2110" s="75"/>
      <c r="B2110" s="75"/>
      <c r="C2110" s="76"/>
      <c r="D2110" s="79"/>
      <c r="E2110" s="76"/>
      <c r="F2110" s="67"/>
      <c r="G2110" s="92"/>
      <c r="H2110" s="67"/>
      <c r="I2110" s="129"/>
      <c r="J2110" s="67"/>
      <c r="K2110" s="92"/>
      <c r="L2110" s="130"/>
      <c r="M2110" s="92"/>
      <c r="N2110" s="131"/>
      <c r="O2110" s="132"/>
      <c r="P2110" s="132"/>
      <c r="Q2110" s="131"/>
      <c r="R2110" s="79"/>
      <c r="S2110" s="67"/>
      <c r="T2110" s="75"/>
    </row>
    <row r="2111" spans="1:20" ht="15">
      <c r="A2111" s="75"/>
      <c r="B2111" s="75"/>
      <c r="C2111" s="76"/>
      <c r="D2111" s="79"/>
      <c r="E2111" s="76"/>
      <c r="F2111" s="67"/>
      <c r="G2111" s="92"/>
      <c r="H2111" s="67"/>
      <c r="I2111" s="129"/>
      <c r="J2111" s="67"/>
      <c r="K2111" s="92"/>
      <c r="L2111" s="130"/>
      <c r="M2111" s="92"/>
      <c r="N2111" s="131"/>
      <c r="O2111" s="132"/>
      <c r="P2111" s="132"/>
      <c r="Q2111" s="131"/>
      <c r="R2111" s="79"/>
      <c r="S2111" s="67"/>
      <c r="T2111" s="75"/>
    </row>
    <row r="2112" spans="1:20" ht="15">
      <c r="A2112" s="75"/>
      <c r="B2112" s="75"/>
      <c r="C2112" s="76"/>
      <c r="D2112" s="79"/>
      <c r="E2112" s="76"/>
      <c r="F2112" s="67"/>
      <c r="G2112" s="92"/>
      <c r="H2112" s="67"/>
      <c r="I2112" s="129"/>
      <c r="J2112" s="67"/>
      <c r="K2112" s="92"/>
      <c r="L2112" s="130"/>
      <c r="M2112" s="92"/>
      <c r="N2112" s="131"/>
      <c r="O2112" s="132"/>
      <c r="P2112" s="132"/>
      <c r="Q2112" s="131"/>
      <c r="R2112" s="79"/>
      <c r="S2112" s="67"/>
      <c r="T2112" s="75"/>
    </row>
    <row r="2113" spans="1:20" ht="15">
      <c r="A2113" s="75"/>
      <c r="B2113" s="75"/>
      <c r="C2113" s="76"/>
      <c r="D2113" s="79"/>
      <c r="E2113" s="76"/>
      <c r="F2113" s="67"/>
      <c r="G2113" s="92"/>
      <c r="H2113" s="67"/>
      <c r="I2113" s="129"/>
      <c r="J2113" s="67"/>
      <c r="K2113" s="92"/>
      <c r="L2113" s="130"/>
      <c r="M2113" s="92"/>
      <c r="N2113" s="131"/>
      <c r="O2113" s="132"/>
      <c r="P2113" s="132"/>
      <c r="Q2113" s="131"/>
      <c r="R2113" s="79"/>
      <c r="S2113" s="67"/>
      <c r="T2113" s="75"/>
    </row>
    <row r="2114" spans="1:20" ht="15">
      <c r="A2114" s="75"/>
      <c r="B2114" s="75"/>
      <c r="C2114" s="76"/>
      <c r="D2114" s="79"/>
      <c r="E2114" s="76"/>
      <c r="F2114" s="67"/>
      <c r="G2114" s="92"/>
      <c r="H2114" s="67"/>
      <c r="I2114" s="129"/>
      <c r="J2114" s="67"/>
      <c r="K2114" s="92"/>
      <c r="L2114" s="130"/>
      <c r="M2114" s="92"/>
      <c r="N2114" s="131"/>
      <c r="O2114" s="132"/>
      <c r="P2114" s="132"/>
      <c r="Q2114" s="131"/>
      <c r="R2114" s="79"/>
      <c r="S2114" s="67"/>
      <c r="T2114" s="75"/>
    </row>
    <row r="2115" spans="1:20" ht="15">
      <c r="A2115" s="75"/>
      <c r="B2115" s="75"/>
      <c r="C2115" s="76"/>
      <c r="D2115" s="79"/>
      <c r="E2115" s="76"/>
      <c r="F2115" s="67"/>
      <c r="G2115" s="92"/>
      <c r="H2115" s="67"/>
      <c r="I2115" s="129"/>
      <c r="J2115" s="67"/>
      <c r="K2115" s="92"/>
      <c r="L2115" s="130"/>
      <c r="M2115" s="92"/>
      <c r="N2115" s="131"/>
      <c r="O2115" s="132"/>
      <c r="P2115" s="132"/>
      <c r="Q2115" s="131"/>
      <c r="R2115" s="79"/>
      <c r="S2115" s="67"/>
      <c r="T2115" s="75"/>
    </row>
    <row r="2116" spans="1:20" ht="15">
      <c r="A2116" s="75"/>
      <c r="B2116" s="75"/>
      <c r="C2116" s="76"/>
      <c r="D2116" s="79"/>
      <c r="E2116" s="76"/>
      <c r="F2116" s="67"/>
      <c r="G2116" s="92"/>
      <c r="H2116" s="67"/>
      <c r="I2116" s="129"/>
      <c r="J2116" s="67"/>
      <c r="K2116" s="92"/>
      <c r="L2116" s="130"/>
      <c r="M2116" s="92"/>
      <c r="N2116" s="131"/>
      <c r="O2116" s="132"/>
      <c r="P2116" s="132"/>
      <c r="Q2116" s="131"/>
      <c r="R2116" s="79"/>
      <c r="S2116" s="67"/>
      <c r="T2116" s="75"/>
    </row>
    <row r="2117" spans="1:20" ht="15">
      <c r="A2117" s="75"/>
      <c r="B2117" s="75"/>
      <c r="C2117" s="76"/>
      <c r="D2117" s="79"/>
      <c r="E2117" s="76"/>
      <c r="F2117" s="67"/>
      <c r="G2117" s="92"/>
      <c r="H2117" s="67"/>
      <c r="I2117" s="129"/>
      <c r="J2117" s="67"/>
      <c r="K2117" s="92"/>
      <c r="L2117" s="130"/>
      <c r="M2117" s="92"/>
      <c r="N2117" s="131"/>
      <c r="O2117" s="132"/>
      <c r="P2117" s="132"/>
      <c r="Q2117" s="131"/>
      <c r="R2117" s="79"/>
      <c r="S2117" s="67"/>
      <c r="T2117" s="75"/>
    </row>
    <row r="2118" spans="1:20" ht="15">
      <c r="A2118" s="75"/>
      <c r="B2118" s="75"/>
      <c r="C2118" s="76"/>
      <c r="D2118" s="79"/>
      <c r="E2118" s="76"/>
      <c r="F2118" s="67"/>
      <c r="G2118" s="92"/>
      <c r="H2118" s="67"/>
      <c r="I2118" s="129"/>
      <c r="J2118" s="67"/>
      <c r="K2118" s="92"/>
      <c r="L2118" s="130"/>
      <c r="M2118" s="92"/>
      <c r="N2118" s="131"/>
      <c r="O2118" s="132"/>
      <c r="P2118" s="132"/>
      <c r="Q2118" s="131"/>
      <c r="R2118" s="79"/>
      <c r="S2118" s="67"/>
      <c r="T2118" s="75"/>
    </row>
    <row r="2119" spans="1:20" ht="15">
      <c r="A2119" s="75"/>
      <c r="B2119" s="75"/>
      <c r="C2119" s="76"/>
      <c r="D2119" s="79"/>
      <c r="E2119" s="76"/>
      <c r="F2119" s="67"/>
      <c r="G2119" s="92"/>
      <c r="H2119" s="67"/>
      <c r="I2119" s="129"/>
      <c r="J2119" s="67"/>
      <c r="K2119" s="92"/>
      <c r="L2119" s="130"/>
      <c r="M2119" s="92"/>
      <c r="N2119" s="131"/>
      <c r="O2119" s="132"/>
      <c r="P2119" s="132"/>
      <c r="Q2119" s="131"/>
      <c r="R2119" s="79"/>
      <c r="S2119" s="67"/>
      <c r="T2119" s="75"/>
    </row>
    <row r="2120" spans="1:20" ht="15">
      <c r="A2120" s="75"/>
      <c r="B2120" s="75"/>
      <c r="C2120" s="76"/>
      <c r="D2120" s="79"/>
      <c r="E2120" s="76"/>
      <c r="F2120" s="67"/>
      <c r="G2120" s="92"/>
      <c r="H2120" s="67"/>
      <c r="I2120" s="129"/>
      <c r="J2120" s="67"/>
      <c r="K2120" s="92"/>
      <c r="L2120" s="130"/>
      <c r="M2120" s="92"/>
      <c r="N2120" s="131"/>
      <c r="O2120" s="132"/>
      <c r="P2120" s="132"/>
      <c r="Q2120" s="131"/>
      <c r="R2120" s="79"/>
      <c r="S2120" s="67"/>
      <c r="T2120" s="75"/>
    </row>
    <row r="2121" spans="1:20" ht="15">
      <c r="A2121" s="75"/>
      <c r="B2121" s="75"/>
      <c r="C2121" s="76"/>
      <c r="D2121" s="79"/>
      <c r="E2121" s="76"/>
      <c r="F2121" s="67"/>
      <c r="G2121" s="92"/>
      <c r="H2121" s="67"/>
      <c r="I2121" s="129"/>
      <c r="J2121" s="67"/>
      <c r="K2121" s="92"/>
      <c r="L2121" s="130"/>
      <c r="M2121" s="92"/>
      <c r="N2121" s="131"/>
      <c r="O2121" s="132"/>
      <c r="P2121" s="132"/>
      <c r="Q2121" s="131"/>
      <c r="R2121" s="79"/>
      <c r="S2121" s="67"/>
      <c r="T2121" s="75"/>
    </row>
    <row r="2122" spans="1:20" ht="15">
      <c r="A2122" s="75"/>
      <c r="B2122" s="75"/>
      <c r="C2122" s="76"/>
      <c r="D2122" s="79"/>
      <c r="E2122" s="76"/>
      <c r="F2122" s="67"/>
      <c r="G2122" s="92"/>
      <c r="H2122" s="67"/>
      <c r="I2122" s="129"/>
      <c r="J2122" s="67"/>
      <c r="K2122" s="92"/>
      <c r="L2122" s="130"/>
      <c r="M2122" s="92"/>
      <c r="N2122" s="131"/>
      <c r="O2122" s="132"/>
      <c r="P2122" s="132"/>
      <c r="Q2122" s="131"/>
      <c r="R2122" s="79"/>
      <c r="S2122" s="67"/>
      <c r="T2122" s="75"/>
    </row>
    <row r="2123" spans="1:20" ht="15">
      <c r="A2123" s="75"/>
      <c r="B2123" s="75"/>
      <c r="C2123" s="76"/>
      <c r="D2123" s="79"/>
      <c r="E2123" s="76"/>
      <c r="F2123" s="67"/>
      <c r="G2123" s="92"/>
      <c r="H2123" s="67"/>
      <c r="I2123" s="129"/>
      <c r="J2123" s="67"/>
      <c r="K2123" s="92"/>
      <c r="L2123" s="130"/>
      <c r="M2123" s="92"/>
      <c r="N2123" s="131"/>
      <c r="O2123" s="132"/>
      <c r="P2123" s="132"/>
      <c r="Q2123" s="131"/>
      <c r="R2123" s="79"/>
      <c r="S2123" s="67"/>
      <c r="T2123" s="75"/>
    </row>
    <row r="2124" spans="1:20" ht="15">
      <c r="A2124" s="75"/>
      <c r="B2124" s="75"/>
      <c r="C2124" s="76"/>
      <c r="D2124" s="79"/>
      <c r="E2124" s="76"/>
      <c r="F2124" s="67"/>
      <c r="G2124" s="92"/>
      <c r="H2124" s="67"/>
      <c r="I2124" s="129"/>
      <c r="J2124" s="67"/>
      <c r="K2124" s="92"/>
      <c r="L2124" s="130"/>
      <c r="M2124" s="92"/>
      <c r="N2124" s="131"/>
      <c r="O2124" s="132"/>
      <c r="P2124" s="132"/>
      <c r="Q2124" s="131"/>
      <c r="R2124" s="79"/>
      <c r="S2124" s="67"/>
      <c r="T2124" s="75"/>
    </row>
    <row r="2125" spans="1:20" ht="15">
      <c r="A2125" s="75"/>
      <c r="B2125" s="75"/>
      <c r="C2125" s="76"/>
      <c r="D2125" s="79"/>
      <c r="E2125" s="76"/>
      <c r="F2125" s="67"/>
      <c r="G2125" s="92"/>
      <c r="H2125" s="67"/>
      <c r="I2125" s="129"/>
      <c r="J2125" s="67"/>
      <c r="K2125" s="92"/>
      <c r="L2125" s="130"/>
      <c r="M2125" s="92"/>
      <c r="N2125" s="131"/>
      <c r="O2125" s="132"/>
      <c r="P2125" s="132"/>
      <c r="Q2125" s="131"/>
      <c r="R2125" s="79"/>
      <c r="S2125" s="67"/>
      <c r="T2125" s="75"/>
    </row>
    <row r="2126" spans="1:20" ht="15">
      <c r="A2126" s="75"/>
      <c r="B2126" s="75"/>
      <c r="C2126" s="76"/>
      <c r="D2126" s="79"/>
      <c r="E2126" s="76"/>
      <c r="F2126" s="67"/>
      <c r="G2126" s="92"/>
      <c r="H2126" s="67"/>
      <c r="I2126" s="129"/>
      <c r="J2126" s="67"/>
      <c r="K2126" s="92"/>
      <c r="L2126" s="130"/>
      <c r="M2126" s="92"/>
      <c r="N2126" s="131"/>
      <c r="O2126" s="132"/>
      <c r="P2126" s="132"/>
      <c r="Q2126" s="131"/>
      <c r="R2126" s="79"/>
      <c r="S2126" s="67"/>
      <c r="T2126" s="75"/>
    </row>
    <row r="2127" spans="1:20" ht="15">
      <c r="A2127" s="75"/>
      <c r="B2127" s="75"/>
      <c r="C2127" s="76"/>
      <c r="D2127" s="79"/>
      <c r="E2127" s="76"/>
      <c r="F2127" s="67"/>
      <c r="G2127" s="92"/>
      <c r="H2127" s="67"/>
      <c r="I2127" s="129"/>
      <c r="J2127" s="67"/>
      <c r="K2127" s="92"/>
      <c r="L2127" s="130"/>
      <c r="M2127" s="92"/>
      <c r="N2127" s="131"/>
      <c r="O2127" s="132"/>
      <c r="P2127" s="132"/>
      <c r="Q2127" s="131"/>
      <c r="R2127" s="79"/>
      <c r="S2127" s="67"/>
      <c r="T2127" s="75"/>
    </row>
    <row r="2128" spans="1:20" ht="15">
      <c r="A2128" s="75"/>
      <c r="B2128" s="75"/>
      <c r="C2128" s="76"/>
      <c r="D2128" s="79"/>
      <c r="E2128" s="76"/>
      <c r="F2128" s="67"/>
      <c r="G2128" s="92"/>
      <c r="H2128" s="67"/>
      <c r="I2128" s="129"/>
      <c r="J2128" s="67"/>
      <c r="K2128" s="92"/>
      <c r="L2128" s="130"/>
      <c r="M2128" s="92"/>
      <c r="N2128" s="131"/>
      <c r="O2128" s="132"/>
      <c r="P2128" s="132"/>
      <c r="Q2128" s="131"/>
      <c r="R2128" s="79"/>
      <c r="S2128" s="67"/>
      <c r="T2128" s="75"/>
    </row>
    <row r="2129" spans="1:20" ht="15">
      <c r="A2129" s="75"/>
      <c r="B2129" s="75"/>
      <c r="C2129" s="76"/>
      <c r="D2129" s="79"/>
      <c r="E2129" s="76"/>
      <c r="F2129" s="67"/>
      <c r="G2129" s="92"/>
      <c r="H2129" s="67"/>
      <c r="I2129" s="129"/>
      <c r="J2129" s="67"/>
      <c r="K2129" s="92"/>
      <c r="L2129" s="130"/>
      <c r="M2129" s="92"/>
      <c r="N2129" s="131"/>
      <c r="O2129" s="132"/>
      <c r="P2129" s="132"/>
      <c r="Q2129" s="131"/>
      <c r="R2129" s="79"/>
      <c r="S2129" s="67"/>
      <c r="T2129" s="75"/>
    </row>
    <row r="2130" spans="1:20" ht="15">
      <c r="A2130" s="75"/>
      <c r="B2130" s="75"/>
      <c r="C2130" s="76"/>
      <c r="D2130" s="79"/>
      <c r="E2130" s="76"/>
      <c r="F2130" s="67"/>
      <c r="G2130" s="92"/>
      <c r="H2130" s="67"/>
      <c r="I2130" s="129"/>
      <c r="J2130" s="67"/>
      <c r="K2130" s="92"/>
      <c r="L2130" s="130"/>
      <c r="M2130" s="92"/>
      <c r="N2130" s="131"/>
      <c r="O2130" s="132"/>
      <c r="P2130" s="132"/>
      <c r="Q2130" s="131"/>
      <c r="R2130" s="79"/>
      <c r="S2130" s="67"/>
      <c r="T2130" s="75"/>
    </row>
    <row r="2131" spans="1:20" ht="15">
      <c r="A2131" s="75"/>
      <c r="B2131" s="75"/>
      <c r="C2131" s="76"/>
      <c r="D2131" s="79"/>
      <c r="E2131" s="76"/>
      <c r="F2131" s="67"/>
      <c r="G2131" s="92"/>
      <c r="H2131" s="67"/>
      <c r="I2131" s="129"/>
      <c r="J2131" s="67"/>
      <c r="K2131" s="92"/>
      <c r="L2131" s="130"/>
      <c r="M2131" s="92"/>
      <c r="N2131" s="131"/>
      <c r="O2131" s="132"/>
      <c r="P2131" s="132"/>
      <c r="Q2131" s="131"/>
      <c r="R2131" s="79"/>
      <c r="S2131" s="67"/>
      <c r="T2131" s="75"/>
    </row>
    <row r="2132" spans="1:20" ht="15">
      <c r="A2132" s="75"/>
      <c r="B2132" s="75"/>
      <c r="C2132" s="76"/>
      <c r="D2132" s="79"/>
      <c r="E2132" s="76"/>
      <c r="F2132" s="67"/>
      <c r="G2132" s="92"/>
      <c r="H2132" s="67"/>
      <c r="I2132" s="129"/>
      <c r="J2132" s="67"/>
      <c r="K2132" s="92"/>
      <c r="L2132" s="130"/>
      <c r="M2132" s="92"/>
      <c r="N2132" s="131"/>
      <c r="O2132" s="132"/>
      <c r="P2132" s="132"/>
      <c r="Q2132" s="131"/>
      <c r="R2132" s="79"/>
      <c r="S2132" s="67"/>
      <c r="T2132" s="75"/>
    </row>
    <row r="2133" spans="1:20" ht="15">
      <c r="A2133" s="75"/>
      <c r="B2133" s="75"/>
      <c r="C2133" s="76"/>
      <c r="D2133" s="79"/>
      <c r="E2133" s="76"/>
      <c r="F2133" s="67"/>
      <c r="G2133" s="92"/>
      <c r="H2133" s="67"/>
      <c r="I2133" s="129"/>
      <c r="J2133" s="67"/>
      <c r="K2133" s="92"/>
      <c r="L2133" s="130"/>
      <c r="M2133" s="92"/>
      <c r="N2133" s="131"/>
      <c r="O2133" s="132"/>
      <c r="P2133" s="132"/>
      <c r="Q2133" s="131"/>
      <c r="R2133" s="79"/>
      <c r="S2133" s="67"/>
      <c r="T2133" s="75"/>
    </row>
    <row r="2134" spans="1:20" ht="15">
      <c r="A2134" s="75"/>
      <c r="B2134" s="75"/>
      <c r="C2134" s="76"/>
      <c r="D2134" s="79"/>
      <c r="E2134" s="76"/>
      <c r="F2134" s="67"/>
      <c r="G2134" s="92"/>
      <c r="H2134" s="67"/>
      <c r="I2134" s="129"/>
      <c r="J2134" s="67"/>
      <c r="K2134" s="92"/>
      <c r="L2134" s="130"/>
      <c r="M2134" s="92"/>
      <c r="N2134" s="131"/>
      <c r="O2134" s="132"/>
      <c r="P2134" s="132"/>
      <c r="Q2134" s="131"/>
      <c r="R2134" s="79"/>
      <c r="S2134" s="67"/>
      <c r="T2134" s="75"/>
    </row>
    <row r="2135" spans="1:20" ht="15">
      <c r="A2135" s="75"/>
      <c r="B2135" s="75"/>
      <c r="C2135" s="76"/>
      <c r="D2135" s="79"/>
      <c r="E2135" s="76"/>
      <c r="F2135" s="67"/>
      <c r="G2135" s="92"/>
      <c r="H2135" s="67"/>
      <c r="I2135" s="129"/>
      <c r="J2135" s="67"/>
      <c r="K2135" s="92"/>
      <c r="L2135" s="130"/>
      <c r="M2135" s="92"/>
      <c r="N2135" s="131"/>
      <c r="O2135" s="132"/>
      <c r="P2135" s="132"/>
      <c r="Q2135" s="131"/>
      <c r="R2135" s="79"/>
      <c r="S2135" s="67"/>
      <c r="T2135" s="75"/>
    </row>
    <row r="2136" spans="1:20" ht="15">
      <c r="A2136" s="75"/>
      <c r="B2136" s="75"/>
      <c r="C2136" s="76"/>
      <c r="D2136" s="79"/>
      <c r="E2136" s="76"/>
      <c r="F2136" s="67"/>
      <c r="G2136" s="92"/>
      <c r="H2136" s="67"/>
      <c r="I2136" s="129"/>
      <c r="J2136" s="67"/>
      <c r="K2136" s="92"/>
      <c r="L2136" s="130"/>
      <c r="M2136" s="92"/>
      <c r="N2136" s="131"/>
      <c r="O2136" s="132"/>
      <c r="P2136" s="132"/>
      <c r="Q2136" s="131"/>
      <c r="R2136" s="79"/>
      <c r="S2136" s="67"/>
      <c r="T2136" s="75"/>
    </row>
    <row r="2137" spans="1:20" ht="15">
      <c r="A2137" s="75"/>
      <c r="B2137" s="75"/>
      <c r="C2137" s="76"/>
      <c r="D2137" s="79"/>
      <c r="E2137" s="76"/>
      <c r="F2137" s="67"/>
      <c r="G2137" s="92"/>
      <c r="H2137" s="67"/>
      <c r="I2137" s="129"/>
      <c r="J2137" s="67"/>
      <c r="K2137" s="92"/>
      <c r="L2137" s="130"/>
      <c r="M2137" s="92"/>
      <c r="N2137" s="131"/>
      <c r="O2137" s="132"/>
      <c r="P2137" s="132"/>
      <c r="Q2137" s="131"/>
      <c r="R2137" s="79"/>
      <c r="S2137" s="67"/>
      <c r="T2137" s="75"/>
    </row>
    <row r="2138" spans="1:20" ht="15">
      <c r="A2138" s="75"/>
      <c r="B2138" s="75"/>
      <c r="C2138" s="76"/>
      <c r="D2138" s="79"/>
      <c r="E2138" s="76"/>
      <c r="F2138" s="67"/>
      <c r="G2138" s="92"/>
      <c r="H2138" s="67"/>
      <c r="I2138" s="129"/>
      <c r="J2138" s="67"/>
      <c r="K2138" s="92"/>
      <c r="L2138" s="130"/>
      <c r="M2138" s="92"/>
      <c r="N2138" s="131"/>
      <c r="O2138" s="132"/>
      <c r="P2138" s="132"/>
      <c r="Q2138" s="131"/>
      <c r="R2138" s="79"/>
      <c r="S2138" s="67"/>
      <c r="T2138" s="75"/>
    </row>
    <row r="2139" spans="1:20" ht="15">
      <c r="A2139" s="75"/>
      <c r="B2139" s="75"/>
      <c r="C2139" s="76"/>
      <c r="D2139" s="79"/>
      <c r="E2139" s="76"/>
      <c r="F2139" s="67"/>
      <c r="G2139" s="92"/>
      <c r="H2139" s="67"/>
      <c r="I2139" s="129"/>
      <c r="J2139" s="67"/>
      <c r="K2139" s="92"/>
      <c r="L2139" s="130"/>
      <c r="M2139" s="92"/>
      <c r="N2139" s="131"/>
      <c r="O2139" s="132"/>
      <c r="P2139" s="132"/>
      <c r="Q2139" s="131"/>
      <c r="R2139" s="79"/>
      <c r="S2139" s="67"/>
      <c r="T2139" s="75"/>
    </row>
    <row r="2140" spans="1:20" ht="15">
      <c r="A2140" s="75"/>
      <c r="B2140" s="75"/>
      <c r="C2140" s="76"/>
      <c r="D2140" s="79"/>
      <c r="E2140" s="76"/>
      <c r="F2140" s="67"/>
      <c r="G2140" s="92"/>
      <c r="H2140" s="67"/>
      <c r="I2140" s="129"/>
      <c r="J2140" s="67"/>
      <c r="K2140" s="92"/>
      <c r="L2140" s="130"/>
      <c r="M2140" s="92"/>
      <c r="N2140" s="131"/>
      <c r="O2140" s="132"/>
      <c r="P2140" s="132"/>
      <c r="Q2140" s="131"/>
      <c r="R2140" s="79"/>
      <c r="S2140" s="67"/>
      <c r="T2140" s="75"/>
    </row>
    <row r="2141" spans="1:20" ht="15">
      <c r="A2141" s="75"/>
      <c r="B2141" s="75"/>
      <c r="C2141" s="76"/>
      <c r="D2141" s="79"/>
      <c r="E2141" s="76"/>
      <c r="F2141" s="67"/>
      <c r="G2141" s="92"/>
      <c r="H2141" s="67"/>
      <c r="I2141" s="129"/>
      <c r="J2141" s="67"/>
      <c r="K2141" s="92"/>
      <c r="L2141" s="130"/>
      <c r="M2141" s="92"/>
      <c r="N2141" s="131"/>
      <c r="O2141" s="132"/>
      <c r="P2141" s="132"/>
      <c r="Q2141" s="131"/>
      <c r="R2141" s="79"/>
      <c r="S2141" s="67"/>
      <c r="T2141" s="75"/>
    </row>
    <row r="2142" spans="1:20" ht="15">
      <c r="A2142" s="75"/>
      <c r="B2142" s="75"/>
      <c r="C2142" s="76"/>
      <c r="D2142" s="79"/>
      <c r="E2142" s="76"/>
      <c r="F2142" s="67"/>
      <c r="G2142" s="92"/>
      <c r="H2142" s="67"/>
      <c r="I2142" s="129"/>
      <c r="J2142" s="67"/>
      <c r="K2142" s="92"/>
      <c r="L2142" s="130"/>
      <c r="M2142" s="92"/>
      <c r="N2142" s="131"/>
      <c r="O2142" s="132"/>
      <c r="P2142" s="132"/>
      <c r="Q2142" s="131"/>
      <c r="R2142" s="79"/>
      <c r="S2142" s="67"/>
      <c r="T2142" s="75"/>
    </row>
    <row r="2143" spans="1:20" ht="15">
      <c r="A2143" s="75"/>
      <c r="B2143" s="75"/>
      <c r="C2143" s="76"/>
      <c r="D2143" s="79"/>
      <c r="E2143" s="76"/>
      <c r="F2143" s="67"/>
      <c r="G2143" s="92"/>
      <c r="H2143" s="67"/>
      <c r="I2143" s="129"/>
      <c r="J2143" s="67"/>
      <c r="K2143" s="92"/>
      <c r="L2143" s="130"/>
      <c r="M2143" s="92"/>
      <c r="N2143" s="131"/>
      <c r="O2143" s="132"/>
      <c r="P2143" s="132"/>
      <c r="Q2143" s="131"/>
      <c r="R2143" s="79"/>
      <c r="S2143" s="67"/>
      <c r="T2143" s="75"/>
    </row>
    <row r="2144" spans="1:20" ht="15">
      <c r="A2144" s="75"/>
      <c r="B2144" s="75"/>
      <c r="C2144" s="76"/>
      <c r="D2144" s="79"/>
      <c r="E2144" s="76"/>
      <c r="F2144" s="67"/>
      <c r="G2144" s="92"/>
      <c r="H2144" s="67"/>
      <c r="I2144" s="129"/>
      <c r="J2144" s="67"/>
      <c r="K2144" s="92"/>
      <c r="L2144" s="130"/>
      <c r="M2144" s="92"/>
      <c r="N2144" s="131"/>
      <c r="O2144" s="132"/>
      <c r="P2144" s="132"/>
      <c r="Q2144" s="131"/>
      <c r="R2144" s="79"/>
      <c r="S2144" s="67"/>
      <c r="T2144" s="75"/>
    </row>
    <row r="2145" spans="1:20" ht="15">
      <c r="A2145" s="75"/>
      <c r="B2145" s="75"/>
      <c r="C2145" s="76"/>
      <c r="D2145" s="79"/>
      <c r="E2145" s="76"/>
      <c r="F2145" s="67"/>
      <c r="G2145" s="92"/>
      <c r="H2145" s="67"/>
      <c r="I2145" s="129"/>
      <c r="J2145" s="67"/>
      <c r="K2145" s="92"/>
      <c r="L2145" s="130"/>
      <c r="M2145" s="92"/>
      <c r="N2145" s="131"/>
      <c r="O2145" s="132"/>
      <c r="P2145" s="132"/>
      <c r="Q2145" s="131"/>
      <c r="R2145" s="79"/>
      <c r="S2145" s="67"/>
      <c r="T2145" s="75"/>
    </row>
    <row r="2146" spans="1:20" ht="15">
      <c r="A2146" s="75"/>
      <c r="B2146" s="75"/>
      <c r="C2146" s="76"/>
      <c r="D2146" s="79"/>
      <c r="E2146" s="76"/>
      <c r="F2146" s="67"/>
      <c r="G2146" s="92"/>
      <c r="H2146" s="67"/>
      <c r="I2146" s="129"/>
      <c r="J2146" s="67"/>
      <c r="K2146" s="92"/>
      <c r="L2146" s="130"/>
      <c r="M2146" s="92"/>
      <c r="N2146" s="131"/>
      <c r="O2146" s="132"/>
      <c r="P2146" s="132"/>
      <c r="Q2146" s="131"/>
      <c r="R2146" s="79"/>
      <c r="S2146" s="67"/>
      <c r="T2146" s="75"/>
    </row>
    <row r="2147" spans="1:20" ht="15">
      <c r="A2147" s="75"/>
      <c r="B2147" s="75"/>
      <c r="C2147" s="76"/>
      <c r="D2147" s="79"/>
      <c r="E2147" s="76"/>
      <c r="F2147" s="67"/>
      <c r="G2147" s="92"/>
      <c r="H2147" s="67"/>
      <c r="I2147" s="129"/>
      <c r="J2147" s="67"/>
      <c r="K2147" s="92"/>
      <c r="L2147" s="130"/>
      <c r="M2147" s="92"/>
      <c r="N2147" s="131"/>
      <c r="O2147" s="132"/>
      <c r="P2147" s="132"/>
      <c r="Q2147" s="131"/>
      <c r="R2147" s="79"/>
      <c r="S2147" s="67"/>
      <c r="T2147" s="75"/>
    </row>
    <row r="2148" spans="1:20" ht="15">
      <c r="A2148" s="75"/>
      <c r="B2148" s="75"/>
      <c r="C2148" s="76"/>
      <c r="D2148" s="79"/>
      <c r="E2148" s="76"/>
      <c r="F2148" s="67"/>
      <c r="G2148" s="92"/>
      <c r="H2148" s="67"/>
      <c r="I2148" s="129"/>
      <c r="J2148" s="67"/>
      <c r="K2148" s="92"/>
      <c r="L2148" s="130"/>
      <c r="M2148" s="92"/>
      <c r="N2148" s="131"/>
      <c r="O2148" s="132"/>
      <c r="P2148" s="132"/>
      <c r="Q2148" s="131"/>
      <c r="R2148" s="79"/>
      <c r="S2148" s="67"/>
      <c r="T2148" s="75"/>
    </row>
    <row r="2149" spans="1:20" ht="15">
      <c r="A2149" s="75"/>
      <c r="B2149" s="75"/>
      <c r="C2149" s="76"/>
      <c r="D2149" s="79"/>
      <c r="E2149" s="76"/>
      <c r="F2149" s="67"/>
      <c r="G2149" s="92"/>
      <c r="H2149" s="67"/>
      <c r="I2149" s="129"/>
      <c r="J2149" s="67"/>
      <c r="K2149" s="92"/>
      <c r="L2149" s="130"/>
      <c r="M2149" s="92"/>
      <c r="N2149" s="131"/>
      <c r="O2149" s="132"/>
      <c r="P2149" s="132"/>
      <c r="Q2149" s="131"/>
      <c r="R2149" s="79"/>
      <c r="S2149" s="67"/>
      <c r="T2149" s="75"/>
    </row>
    <row r="2150" spans="1:20" ht="15">
      <c r="A2150" s="75"/>
      <c r="B2150" s="75"/>
      <c r="C2150" s="76"/>
      <c r="D2150" s="79"/>
      <c r="E2150" s="76"/>
      <c r="F2150" s="67"/>
      <c r="G2150" s="92"/>
      <c r="H2150" s="67"/>
      <c r="I2150" s="129"/>
      <c r="J2150" s="67"/>
      <c r="K2150" s="92"/>
      <c r="L2150" s="130"/>
      <c r="M2150" s="92"/>
      <c r="N2150" s="131"/>
      <c r="O2150" s="132"/>
      <c r="P2150" s="132"/>
      <c r="Q2150" s="131"/>
      <c r="R2150" s="79"/>
      <c r="S2150" s="67"/>
      <c r="T2150" s="75"/>
    </row>
    <row r="2151" spans="1:20" ht="15">
      <c r="A2151" s="75"/>
      <c r="B2151" s="75"/>
      <c r="C2151" s="76"/>
      <c r="D2151" s="79"/>
      <c r="E2151" s="76"/>
      <c r="F2151" s="67"/>
      <c r="G2151" s="92"/>
      <c r="H2151" s="67"/>
      <c r="I2151" s="129"/>
      <c r="J2151" s="67"/>
      <c r="K2151" s="92"/>
      <c r="L2151" s="130"/>
      <c r="M2151" s="92"/>
      <c r="N2151" s="131"/>
      <c r="O2151" s="132"/>
      <c r="P2151" s="132"/>
      <c r="Q2151" s="131"/>
      <c r="R2151" s="79"/>
      <c r="S2151" s="67"/>
      <c r="T2151" s="75"/>
    </row>
    <row r="2152" spans="1:20" ht="15">
      <c r="A2152" s="75"/>
      <c r="B2152" s="75"/>
      <c r="C2152" s="76"/>
      <c r="D2152" s="79"/>
      <c r="E2152" s="76"/>
      <c r="F2152" s="67"/>
      <c r="G2152" s="92"/>
      <c r="H2152" s="67"/>
      <c r="I2152" s="129"/>
      <c r="J2152" s="67"/>
      <c r="K2152" s="92"/>
      <c r="L2152" s="130"/>
      <c r="M2152" s="92"/>
      <c r="N2152" s="131"/>
      <c r="O2152" s="132"/>
      <c r="P2152" s="132"/>
      <c r="Q2152" s="131"/>
      <c r="R2152" s="79"/>
      <c r="S2152" s="67"/>
      <c r="T2152" s="75"/>
    </row>
    <row r="2153" spans="1:20" ht="15">
      <c r="A2153" s="75"/>
      <c r="B2153" s="75"/>
      <c r="C2153" s="76"/>
      <c r="D2153" s="79"/>
      <c r="E2153" s="76"/>
      <c r="F2153" s="67"/>
      <c r="G2153" s="92"/>
      <c r="H2153" s="67"/>
      <c r="I2153" s="129"/>
      <c r="J2153" s="67"/>
      <c r="K2153" s="92"/>
      <c r="L2153" s="130"/>
      <c r="M2153" s="92"/>
      <c r="N2153" s="131"/>
      <c r="O2153" s="132"/>
      <c r="P2153" s="132"/>
      <c r="Q2153" s="131"/>
      <c r="R2153" s="79"/>
      <c r="S2153" s="67"/>
      <c r="T2153" s="75"/>
    </row>
    <row r="2154" spans="1:20" ht="15">
      <c r="A2154" s="75"/>
      <c r="B2154" s="75"/>
      <c r="C2154" s="76"/>
      <c r="D2154" s="79"/>
      <c r="E2154" s="76"/>
      <c r="F2154" s="67"/>
      <c r="G2154" s="92"/>
      <c r="H2154" s="67"/>
      <c r="I2154" s="129"/>
      <c r="J2154" s="67"/>
      <c r="K2154" s="92"/>
      <c r="L2154" s="130"/>
      <c r="M2154" s="92"/>
      <c r="N2154" s="131"/>
      <c r="O2154" s="132"/>
      <c r="P2154" s="132"/>
      <c r="Q2154" s="131"/>
      <c r="R2154" s="79"/>
      <c r="S2154" s="67"/>
      <c r="T2154" s="75"/>
    </row>
    <row r="2155" spans="1:20" ht="15">
      <c r="A2155" s="75"/>
      <c r="B2155" s="75"/>
      <c r="C2155" s="76"/>
      <c r="D2155" s="79"/>
      <c r="E2155" s="76"/>
      <c r="F2155" s="67"/>
      <c r="G2155" s="92"/>
      <c r="H2155" s="67"/>
      <c r="I2155" s="129"/>
      <c r="J2155" s="67"/>
      <c r="K2155" s="92"/>
      <c r="L2155" s="130"/>
      <c r="M2155" s="92"/>
      <c r="N2155" s="131"/>
      <c r="O2155" s="132"/>
      <c r="P2155" s="132"/>
      <c r="Q2155" s="131"/>
      <c r="R2155" s="79"/>
      <c r="S2155" s="67"/>
      <c r="T2155" s="75"/>
    </row>
    <row r="2156" spans="1:20" ht="15">
      <c r="A2156" s="75"/>
      <c r="B2156" s="75"/>
      <c r="C2156" s="76"/>
      <c r="D2156" s="79"/>
      <c r="E2156" s="76"/>
      <c r="F2156" s="67"/>
      <c r="G2156" s="92"/>
      <c r="H2156" s="67"/>
      <c r="I2156" s="129"/>
      <c r="J2156" s="67"/>
      <c r="K2156" s="92"/>
      <c r="L2156" s="130"/>
      <c r="M2156" s="92"/>
      <c r="N2156" s="131"/>
      <c r="O2156" s="132"/>
      <c r="P2156" s="132"/>
      <c r="Q2156" s="131"/>
      <c r="R2156" s="79"/>
      <c r="S2156" s="67"/>
      <c r="T2156" s="75"/>
    </row>
    <row r="2157" spans="1:20" ht="15">
      <c r="A2157" s="75"/>
      <c r="B2157" s="75"/>
      <c r="C2157" s="76"/>
      <c r="D2157" s="79"/>
      <c r="E2157" s="76"/>
      <c r="F2157" s="67"/>
      <c r="G2157" s="92"/>
      <c r="H2157" s="67"/>
      <c r="I2157" s="129"/>
      <c r="J2157" s="67"/>
      <c r="K2157" s="92"/>
      <c r="L2157" s="130"/>
      <c r="M2157" s="92"/>
      <c r="N2157" s="131"/>
      <c r="O2157" s="132"/>
      <c r="P2157" s="132"/>
      <c r="Q2157" s="131"/>
      <c r="R2157" s="79"/>
      <c r="S2157" s="67"/>
      <c r="T2157" s="75"/>
    </row>
    <row r="2158" spans="1:20" ht="15">
      <c r="A2158" s="75"/>
      <c r="B2158" s="75"/>
      <c r="C2158" s="76"/>
      <c r="D2158" s="79"/>
      <c r="E2158" s="76"/>
      <c r="F2158" s="67"/>
      <c r="G2158" s="92"/>
      <c r="H2158" s="67"/>
      <c r="I2158" s="129"/>
      <c r="J2158" s="67"/>
      <c r="K2158" s="92"/>
      <c r="L2158" s="130"/>
      <c r="M2158" s="92"/>
      <c r="N2158" s="131"/>
      <c r="O2158" s="132"/>
      <c r="P2158" s="132"/>
      <c r="Q2158" s="131"/>
      <c r="R2158" s="79"/>
      <c r="S2158" s="67"/>
      <c r="T2158" s="75"/>
    </row>
    <row r="2159" spans="1:20" ht="15">
      <c r="A2159" s="75"/>
      <c r="B2159" s="75"/>
      <c r="C2159" s="76"/>
      <c r="D2159" s="79"/>
      <c r="E2159" s="76"/>
      <c r="F2159" s="67"/>
      <c r="G2159" s="92"/>
      <c r="H2159" s="67"/>
      <c r="I2159" s="129"/>
      <c r="J2159" s="67"/>
      <c r="K2159" s="92"/>
      <c r="L2159" s="130"/>
      <c r="M2159" s="92"/>
      <c r="N2159" s="131"/>
      <c r="O2159" s="132"/>
      <c r="P2159" s="132"/>
      <c r="Q2159" s="131"/>
      <c r="R2159" s="79"/>
      <c r="S2159" s="67"/>
      <c r="T2159" s="75"/>
    </row>
    <row r="2160" spans="1:20" ht="15">
      <c r="A2160" s="75"/>
      <c r="B2160" s="75"/>
      <c r="C2160" s="76"/>
      <c r="D2160" s="79"/>
      <c r="E2160" s="76"/>
      <c r="F2160" s="67"/>
      <c r="G2160" s="92"/>
      <c r="H2160" s="67"/>
      <c r="I2160" s="129"/>
      <c r="J2160" s="67"/>
      <c r="K2160" s="92"/>
      <c r="L2160" s="130"/>
      <c r="M2160" s="92"/>
      <c r="N2160" s="131"/>
      <c r="O2160" s="132"/>
      <c r="P2160" s="132"/>
      <c r="Q2160" s="131"/>
      <c r="R2160" s="79"/>
      <c r="S2160" s="67"/>
      <c r="T2160" s="75"/>
    </row>
    <row r="2161" spans="1:20" ht="15">
      <c r="A2161" s="75"/>
      <c r="B2161" s="75"/>
      <c r="C2161" s="76"/>
      <c r="D2161" s="79"/>
      <c r="E2161" s="76"/>
      <c r="F2161" s="67"/>
      <c r="G2161" s="92"/>
      <c r="H2161" s="67"/>
      <c r="I2161" s="129"/>
      <c r="J2161" s="67"/>
      <c r="K2161" s="92"/>
      <c r="L2161" s="130"/>
      <c r="M2161" s="92"/>
      <c r="N2161" s="131"/>
      <c r="O2161" s="132"/>
      <c r="P2161" s="132"/>
      <c r="Q2161" s="131"/>
      <c r="R2161" s="79"/>
      <c r="S2161" s="67"/>
      <c r="T2161" s="75"/>
    </row>
    <row r="2162" spans="1:20" ht="15">
      <c r="A2162" s="75"/>
      <c r="B2162" s="75"/>
      <c r="C2162" s="76"/>
      <c r="D2162" s="79"/>
      <c r="E2162" s="76"/>
      <c r="F2162" s="67"/>
      <c r="G2162" s="92"/>
      <c r="H2162" s="67"/>
      <c r="I2162" s="129"/>
      <c r="J2162" s="67"/>
      <c r="K2162" s="92"/>
      <c r="L2162" s="130"/>
      <c r="M2162" s="92"/>
      <c r="N2162" s="131"/>
      <c r="O2162" s="132"/>
      <c r="P2162" s="132"/>
      <c r="Q2162" s="131"/>
      <c r="R2162" s="79"/>
      <c r="S2162" s="67"/>
      <c r="T2162" s="75"/>
    </row>
    <row r="2163" spans="1:20" ht="15">
      <c r="A2163" s="75"/>
      <c r="B2163" s="75"/>
      <c r="C2163" s="76"/>
      <c r="D2163" s="79"/>
      <c r="E2163" s="76"/>
      <c r="F2163" s="67"/>
      <c r="G2163" s="92"/>
      <c r="H2163" s="67"/>
      <c r="I2163" s="129"/>
      <c r="J2163" s="67"/>
      <c r="K2163" s="92"/>
      <c r="L2163" s="130"/>
      <c r="M2163" s="92"/>
      <c r="N2163" s="131"/>
      <c r="O2163" s="132"/>
      <c r="P2163" s="132"/>
      <c r="Q2163" s="131"/>
      <c r="R2163" s="79"/>
      <c r="S2163" s="67"/>
      <c r="T2163" s="75"/>
    </row>
    <row r="2164" spans="1:20" ht="15">
      <c r="A2164" s="75"/>
      <c r="B2164" s="75"/>
      <c r="C2164" s="76"/>
      <c r="D2164" s="79"/>
      <c r="E2164" s="76"/>
      <c r="F2164" s="67"/>
      <c r="G2164" s="92"/>
      <c r="H2164" s="67"/>
      <c r="I2164" s="129"/>
      <c r="J2164" s="67"/>
      <c r="K2164" s="92"/>
      <c r="L2164" s="130"/>
      <c r="M2164" s="92"/>
      <c r="N2164" s="131"/>
      <c r="O2164" s="132"/>
      <c r="P2164" s="132"/>
      <c r="Q2164" s="131"/>
      <c r="R2164" s="79"/>
      <c r="S2164" s="67"/>
      <c r="T2164" s="75"/>
    </row>
    <row r="2165" spans="1:20" ht="15">
      <c r="A2165" s="75"/>
      <c r="B2165" s="75"/>
      <c r="C2165" s="76"/>
      <c r="D2165" s="79"/>
      <c r="E2165" s="76"/>
      <c r="F2165" s="67"/>
      <c r="G2165" s="92"/>
      <c r="H2165" s="67"/>
      <c r="I2165" s="129"/>
      <c r="J2165" s="67"/>
      <c r="K2165" s="92"/>
      <c r="L2165" s="130"/>
      <c r="M2165" s="92"/>
      <c r="N2165" s="131"/>
      <c r="O2165" s="132"/>
      <c r="P2165" s="132"/>
      <c r="Q2165" s="131"/>
      <c r="R2165" s="79"/>
      <c r="S2165" s="67"/>
      <c r="T2165" s="75"/>
    </row>
    <row r="2166" spans="1:20" ht="15">
      <c r="A2166" s="75"/>
      <c r="B2166" s="75"/>
      <c r="C2166" s="76"/>
      <c r="D2166" s="79"/>
      <c r="E2166" s="76"/>
      <c r="F2166" s="67"/>
      <c r="G2166" s="92"/>
      <c r="H2166" s="67"/>
      <c r="I2166" s="129"/>
      <c r="J2166" s="67"/>
      <c r="K2166" s="92"/>
      <c r="L2166" s="130"/>
      <c r="M2166" s="92"/>
      <c r="N2166" s="131"/>
      <c r="O2166" s="132"/>
      <c r="P2166" s="132"/>
      <c r="Q2166" s="131"/>
      <c r="R2166" s="79"/>
      <c r="S2166" s="67"/>
      <c r="T2166" s="75"/>
    </row>
    <row r="2167" spans="1:20" ht="15">
      <c r="A2167" s="75"/>
      <c r="B2167" s="75"/>
      <c r="C2167" s="76"/>
      <c r="D2167" s="79"/>
      <c r="E2167" s="76"/>
      <c r="F2167" s="67"/>
      <c r="G2167" s="92"/>
      <c r="H2167" s="67"/>
      <c r="I2167" s="129"/>
      <c r="J2167" s="67"/>
      <c r="K2167" s="92"/>
      <c r="L2167" s="130"/>
      <c r="M2167" s="92"/>
      <c r="N2167" s="131"/>
      <c r="O2167" s="132"/>
      <c r="P2167" s="132"/>
      <c r="Q2167" s="131"/>
      <c r="R2167" s="79"/>
      <c r="S2167" s="67"/>
      <c r="T2167" s="75"/>
    </row>
    <row r="2168" spans="1:20" ht="15">
      <c r="A2168" s="75"/>
      <c r="B2168" s="75"/>
      <c r="C2168" s="76"/>
      <c r="D2168" s="79"/>
      <c r="E2168" s="76"/>
      <c r="F2168" s="67"/>
      <c r="G2168" s="92"/>
      <c r="H2168" s="67"/>
      <c r="I2168" s="129"/>
      <c r="J2168" s="67"/>
      <c r="K2168" s="92"/>
      <c r="L2168" s="130"/>
      <c r="M2168" s="92"/>
      <c r="N2168" s="131"/>
      <c r="O2168" s="132"/>
      <c r="P2168" s="132"/>
      <c r="Q2168" s="131"/>
      <c r="R2168" s="79"/>
      <c r="S2168" s="67"/>
      <c r="T2168" s="75"/>
    </row>
    <row r="2169" spans="1:20" ht="15">
      <c r="A2169" s="75"/>
      <c r="B2169" s="75"/>
      <c r="C2169" s="76"/>
      <c r="D2169" s="79"/>
      <c r="E2169" s="76"/>
      <c r="F2169" s="67"/>
      <c r="G2169" s="92"/>
      <c r="H2169" s="67"/>
      <c r="I2169" s="129"/>
      <c r="J2169" s="67"/>
      <c r="K2169" s="92"/>
      <c r="L2169" s="130"/>
      <c r="M2169" s="92"/>
      <c r="N2169" s="131"/>
      <c r="O2169" s="132"/>
      <c r="P2169" s="132"/>
      <c r="Q2169" s="131"/>
      <c r="R2169" s="79"/>
      <c r="S2169" s="67"/>
      <c r="T2169" s="75"/>
    </row>
    <row r="2170" spans="1:20" ht="15">
      <c r="A2170" s="75"/>
      <c r="B2170" s="75"/>
      <c r="C2170" s="76"/>
      <c r="D2170" s="79"/>
      <c r="E2170" s="76"/>
      <c r="F2170" s="67"/>
      <c r="G2170" s="92"/>
      <c r="H2170" s="67"/>
      <c r="I2170" s="129"/>
      <c r="J2170" s="67"/>
      <c r="K2170" s="92"/>
      <c r="L2170" s="130"/>
      <c r="M2170" s="92"/>
      <c r="N2170" s="131"/>
      <c r="O2170" s="132"/>
      <c r="P2170" s="132"/>
      <c r="Q2170" s="131"/>
      <c r="R2170" s="79"/>
      <c r="S2170" s="67"/>
      <c r="T2170" s="75"/>
    </row>
    <row r="2171" spans="1:20" ht="15">
      <c r="A2171" s="75"/>
      <c r="B2171" s="75"/>
      <c r="C2171" s="76"/>
      <c r="D2171" s="79"/>
      <c r="E2171" s="76"/>
      <c r="F2171" s="67"/>
      <c r="G2171" s="92"/>
      <c r="H2171" s="67"/>
      <c r="I2171" s="129"/>
      <c r="J2171" s="67"/>
      <c r="K2171" s="92"/>
      <c r="L2171" s="130"/>
      <c r="M2171" s="92"/>
      <c r="N2171" s="131"/>
      <c r="O2171" s="132"/>
      <c r="P2171" s="132"/>
      <c r="Q2171" s="131"/>
      <c r="R2171" s="79"/>
      <c r="S2171" s="67"/>
      <c r="T2171" s="75"/>
    </row>
    <row r="2172" spans="1:20" ht="15">
      <c r="A2172" s="75"/>
      <c r="B2172" s="75"/>
      <c r="C2172" s="76"/>
      <c r="D2172" s="79"/>
      <c r="E2172" s="76"/>
      <c r="F2172" s="67"/>
      <c r="G2172" s="92"/>
      <c r="H2172" s="67"/>
      <c r="I2172" s="129"/>
      <c r="J2172" s="67"/>
      <c r="K2172" s="92"/>
      <c r="L2172" s="130"/>
      <c r="M2172" s="92"/>
      <c r="N2172" s="131"/>
      <c r="O2172" s="132"/>
      <c r="P2172" s="132"/>
      <c r="Q2172" s="131"/>
      <c r="R2172" s="79"/>
      <c r="S2172" s="67"/>
      <c r="T2172" s="75"/>
    </row>
    <row r="2173" spans="1:20" ht="15">
      <c r="A2173" s="75"/>
      <c r="B2173" s="75"/>
      <c r="C2173" s="76"/>
      <c r="D2173" s="79"/>
      <c r="E2173" s="76"/>
      <c r="F2173" s="67"/>
      <c r="G2173" s="92"/>
      <c r="H2173" s="67"/>
      <c r="I2173" s="129"/>
      <c r="J2173" s="67"/>
      <c r="K2173" s="92"/>
      <c r="L2173" s="130"/>
      <c r="M2173" s="92"/>
      <c r="N2173" s="131"/>
      <c r="O2173" s="132"/>
      <c r="P2173" s="132"/>
      <c r="Q2173" s="131"/>
      <c r="R2173" s="79"/>
      <c r="S2173" s="67"/>
      <c r="T2173" s="75"/>
    </row>
    <row r="2174" spans="1:20" ht="15">
      <c r="A2174" s="75"/>
      <c r="B2174" s="75"/>
      <c r="C2174" s="76"/>
      <c r="D2174" s="79"/>
      <c r="E2174" s="76"/>
      <c r="F2174" s="67"/>
      <c r="G2174" s="92"/>
      <c r="H2174" s="67"/>
      <c r="I2174" s="129"/>
      <c r="J2174" s="67"/>
      <c r="K2174" s="92"/>
      <c r="L2174" s="130"/>
      <c r="M2174" s="92"/>
      <c r="N2174" s="131"/>
      <c r="O2174" s="132"/>
      <c r="P2174" s="132"/>
      <c r="Q2174" s="131"/>
      <c r="R2174" s="79"/>
      <c r="S2174" s="67"/>
      <c r="T2174" s="75"/>
    </row>
    <row r="2175" spans="1:20" ht="15">
      <c r="A2175" s="75"/>
      <c r="B2175" s="75"/>
      <c r="C2175" s="76"/>
      <c r="D2175" s="79"/>
      <c r="E2175" s="76"/>
      <c r="F2175" s="67"/>
      <c r="G2175" s="92"/>
      <c r="H2175" s="67"/>
      <c r="I2175" s="129"/>
      <c r="J2175" s="67"/>
      <c r="K2175" s="92"/>
      <c r="L2175" s="130"/>
      <c r="M2175" s="92"/>
      <c r="N2175" s="131"/>
      <c r="O2175" s="132"/>
      <c r="P2175" s="132"/>
      <c r="Q2175" s="131"/>
      <c r="R2175" s="79"/>
      <c r="S2175" s="67"/>
      <c r="T2175" s="75"/>
    </row>
    <row r="2176" spans="1:20" ht="15">
      <c r="A2176" s="75"/>
      <c r="B2176" s="75"/>
      <c r="C2176" s="76"/>
      <c r="D2176" s="79"/>
      <c r="E2176" s="76"/>
      <c r="F2176" s="67"/>
      <c r="G2176" s="92"/>
      <c r="H2176" s="67"/>
      <c r="I2176" s="129"/>
      <c r="J2176" s="67"/>
      <c r="K2176" s="92"/>
      <c r="L2176" s="130"/>
      <c r="M2176" s="92"/>
      <c r="N2176" s="131"/>
      <c r="O2176" s="132"/>
      <c r="P2176" s="132"/>
      <c r="Q2176" s="131"/>
      <c r="R2176" s="79"/>
      <c r="S2176" s="67"/>
      <c r="T2176" s="75"/>
    </row>
    <row r="2177" spans="1:20" ht="15">
      <c r="A2177" s="75"/>
      <c r="B2177" s="75"/>
      <c r="C2177" s="76"/>
      <c r="D2177" s="79"/>
      <c r="E2177" s="76"/>
      <c r="F2177" s="67"/>
      <c r="G2177" s="92"/>
      <c r="H2177" s="67"/>
      <c r="I2177" s="129"/>
      <c r="J2177" s="67"/>
      <c r="K2177" s="92"/>
      <c r="L2177" s="130"/>
      <c r="M2177" s="92"/>
      <c r="N2177" s="131"/>
      <c r="O2177" s="132"/>
      <c r="P2177" s="132"/>
      <c r="Q2177" s="131"/>
      <c r="R2177" s="79"/>
      <c r="S2177" s="67"/>
      <c r="T2177" s="75"/>
    </row>
    <row r="2178" spans="1:20" ht="15">
      <c r="A2178" s="75"/>
      <c r="B2178" s="75"/>
      <c r="C2178" s="76"/>
      <c r="D2178" s="79"/>
      <c r="E2178" s="76"/>
      <c r="F2178" s="67"/>
      <c r="G2178" s="92"/>
      <c r="H2178" s="67"/>
      <c r="I2178" s="129"/>
      <c r="J2178" s="67"/>
      <c r="K2178" s="92"/>
      <c r="L2178" s="130"/>
      <c r="M2178" s="92"/>
      <c r="N2178" s="131"/>
      <c r="O2178" s="132"/>
      <c r="P2178" s="132"/>
      <c r="Q2178" s="131"/>
      <c r="R2178" s="79"/>
      <c r="S2178" s="67"/>
      <c r="T2178" s="75"/>
    </row>
    <row r="2179" spans="1:20" ht="15">
      <c r="A2179" s="75"/>
      <c r="B2179" s="75"/>
      <c r="C2179" s="76"/>
      <c r="D2179" s="79"/>
      <c r="E2179" s="76"/>
      <c r="F2179" s="67"/>
      <c r="G2179" s="92"/>
      <c r="H2179" s="67"/>
      <c r="I2179" s="129"/>
      <c r="J2179" s="67"/>
      <c r="K2179" s="92"/>
      <c r="L2179" s="130"/>
      <c r="M2179" s="92"/>
      <c r="N2179" s="131"/>
      <c r="O2179" s="132"/>
      <c r="P2179" s="132"/>
      <c r="Q2179" s="131"/>
      <c r="R2179" s="79"/>
      <c r="S2179" s="67"/>
      <c r="T2179" s="75"/>
    </row>
    <row r="2180" spans="1:20" ht="15">
      <c r="A2180" s="75"/>
      <c r="B2180" s="75"/>
      <c r="C2180" s="76"/>
      <c r="D2180" s="79"/>
      <c r="E2180" s="76"/>
      <c r="F2180" s="67"/>
      <c r="G2180" s="92"/>
      <c r="H2180" s="67"/>
      <c r="I2180" s="129"/>
      <c r="J2180" s="67"/>
      <c r="K2180" s="92"/>
      <c r="L2180" s="130"/>
      <c r="M2180" s="92"/>
      <c r="N2180" s="131"/>
      <c r="O2180" s="132"/>
      <c r="P2180" s="132"/>
      <c r="Q2180" s="131"/>
      <c r="R2180" s="79"/>
      <c r="S2180" s="67"/>
      <c r="T2180" s="75"/>
    </row>
    <row r="2181" spans="1:20" ht="15">
      <c r="A2181" s="75"/>
      <c r="B2181" s="75"/>
      <c r="C2181" s="76"/>
      <c r="D2181" s="79"/>
      <c r="E2181" s="76"/>
      <c r="F2181" s="67"/>
      <c r="G2181" s="92"/>
      <c r="H2181" s="67"/>
      <c r="I2181" s="129"/>
      <c r="J2181" s="67"/>
      <c r="K2181" s="92"/>
      <c r="L2181" s="130"/>
      <c r="M2181" s="92"/>
      <c r="N2181" s="131"/>
      <c r="O2181" s="132"/>
      <c r="P2181" s="132"/>
      <c r="Q2181" s="131"/>
      <c r="R2181" s="79"/>
      <c r="S2181" s="67"/>
      <c r="T2181" s="75"/>
    </row>
    <row r="2182" spans="1:20" ht="15">
      <c r="A2182" s="75"/>
      <c r="B2182" s="75"/>
      <c r="C2182" s="76"/>
      <c r="D2182" s="79"/>
      <c r="E2182" s="76"/>
      <c r="F2182" s="67"/>
      <c r="G2182" s="92"/>
      <c r="H2182" s="67"/>
      <c r="I2182" s="129"/>
      <c r="J2182" s="67"/>
      <c r="K2182" s="92"/>
      <c r="L2182" s="130"/>
      <c r="M2182" s="92"/>
      <c r="N2182" s="131"/>
      <c r="O2182" s="132"/>
      <c r="P2182" s="132"/>
      <c r="Q2182" s="131"/>
      <c r="R2182" s="79"/>
      <c r="S2182" s="67"/>
      <c r="T2182" s="75"/>
    </row>
    <row r="2183" spans="1:20" ht="15">
      <c r="A2183" s="75"/>
      <c r="B2183" s="75"/>
      <c r="C2183" s="76"/>
      <c r="D2183" s="79"/>
      <c r="E2183" s="76"/>
      <c r="F2183" s="67"/>
      <c r="G2183" s="92"/>
      <c r="H2183" s="67"/>
      <c r="I2183" s="129"/>
      <c r="J2183" s="67"/>
      <c r="K2183" s="92"/>
      <c r="L2183" s="130"/>
      <c r="M2183" s="92"/>
      <c r="N2183" s="131"/>
      <c r="O2183" s="132"/>
      <c r="P2183" s="132"/>
      <c r="Q2183" s="131"/>
      <c r="R2183" s="79"/>
      <c r="S2183" s="67"/>
      <c r="T2183" s="75"/>
    </row>
    <row r="2184" spans="1:20" ht="15">
      <c r="A2184" s="75"/>
      <c r="B2184" s="75"/>
      <c r="C2184" s="76"/>
      <c r="D2184" s="79"/>
      <c r="E2184" s="76"/>
      <c r="F2184" s="67"/>
      <c r="G2184" s="92"/>
      <c r="H2184" s="67"/>
      <c r="I2184" s="129"/>
      <c r="J2184" s="67"/>
      <c r="K2184" s="92"/>
      <c r="L2184" s="130"/>
      <c r="M2184" s="92"/>
      <c r="N2184" s="131"/>
      <c r="O2184" s="132"/>
      <c r="P2184" s="132"/>
      <c r="Q2184" s="131"/>
      <c r="R2184" s="79"/>
      <c r="S2184" s="67"/>
      <c r="T2184" s="75"/>
    </row>
    <row r="2185" spans="1:20" ht="15">
      <c r="A2185" s="75"/>
      <c r="B2185" s="75"/>
      <c r="C2185" s="76"/>
      <c r="D2185" s="79"/>
      <c r="E2185" s="76"/>
      <c r="F2185" s="67"/>
      <c r="G2185" s="92"/>
      <c r="H2185" s="67"/>
      <c r="I2185" s="129"/>
      <c r="J2185" s="67"/>
      <c r="K2185" s="92"/>
      <c r="L2185" s="130"/>
      <c r="M2185" s="92"/>
      <c r="N2185" s="131"/>
      <c r="O2185" s="132"/>
      <c r="P2185" s="132"/>
      <c r="Q2185" s="131"/>
      <c r="R2185" s="79"/>
      <c r="S2185" s="67"/>
      <c r="T2185" s="75"/>
    </row>
    <row r="2186" spans="1:20" ht="15">
      <c r="A2186" s="75"/>
      <c r="B2186" s="75"/>
      <c r="C2186" s="76"/>
      <c r="D2186" s="79"/>
      <c r="E2186" s="76"/>
      <c r="F2186" s="67"/>
      <c r="G2186" s="92"/>
      <c r="H2186" s="67"/>
      <c r="I2186" s="129"/>
      <c r="J2186" s="67"/>
      <c r="K2186" s="92"/>
      <c r="L2186" s="130"/>
      <c r="M2186" s="92"/>
      <c r="N2186" s="131"/>
      <c r="O2186" s="132"/>
      <c r="P2186" s="132"/>
      <c r="Q2186" s="131"/>
      <c r="R2186" s="79"/>
      <c r="S2186" s="67"/>
      <c r="T2186" s="75"/>
    </row>
    <row r="2187" spans="1:20" ht="15">
      <c r="A2187" s="75"/>
      <c r="B2187" s="75"/>
      <c r="C2187" s="76"/>
      <c r="D2187" s="79"/>
      <c r="E2187" s="76"/>
      <c r="F2187" s="67"/>
      <c r="G2187" s="92"/>
      <c r="H2187" s="67"/>
      <c r="I2187" s="129"/>
      <c r="J2187" s="67"/>
      <c r="K2187" s="92"/>
      <c r="L2187" s="130"/>
      <c r="M2187" s="92"/>
      <c r="N2187" s="131"/>
      <c r="O2187" s="132"/>
      <c r="P2187" s="132"/>
      <c r="Q2187" s="131"/>
      <c r="R2187" s="79"/>
      <c r="S2187" s="67"/>
      <c r="T2187" s="75"/>
    </row>
    <row r="2188" spans="1:20" ht="15">
      <c r="A2188" s="75"/>
      <c r="B2188" s="75"/>
      <c r="C2188" s="76"/>
      <c r="D2188" s="79"/>
      <c r="E2188" s="76"/>
      <c r="F2188" s="67"/>
      <c r="G2188" s="92"/>
      <c r="H2188" s="67"/>
      <c r="I2188" s="129"/>
      <c r="J2188" s="67"/>
      <c r="K2188" s="92"/>
      <c r="L2188" s="130"/>
      <c r="M2188" s="92"/>
      <c r="N2188" s="131"/>
      <c r="O2188" s="132"/>
      <c r="P2188" s="132"/>
      <c r="Q2188" s="131"/>
      <c r="R2188" s="79"/>
      <c r="S2188" s="67"/>
      <c r="T2188" s="75"/>
    </row>
    <row r="2189" spans="1:20" ht="15">
      <c r="A2189" s="75"/>
      <c r="B2189" s="75"/>
      <c r="C2189" s="76"/>
      <c r="D2189" s="79"/>
      <c r="E2189" s="76"/>
      <c r="F2189" s="67"/>
      <c r="G2189" s="92"/>
      <c r="H2189" s="67"/>
      <c r="I2189" s="129"/>
      <c r="J2189" s="67"/>
      <c r="K2189" s="92"/>
      <c r="L2189" s="130"/>
      <c r="M2189" s="92"/>
      <c r="N2189" s="131"/>
      <c r="O2189" s="132"/>
      <c r="P2189" s="132"/>
      <c r="Q2189" s="131"/>
      <c r="R2189" s="79"/>
      <c r="S2189" s="67"/>
      <c r="T2189" s="75"/>
    </row>
    <row r="2190" spans="1:20" ht="15">
      <c r="A2190" s="75"/>
      <c r="B2190" s="75"/>
      <c r="C2190" s="76"/>
      <c r="D2190" s="79"/>
      <c r="E2190" s="76"/>
      <c r="F2190" s="67"/>
      <c r="G2190" s="92"/>
      <c r="H2190" s="67"/>
      <c r="I2190" s="129"/>
      <c r="J2190" s="67"/>
      <c r="K2190" s="92"/>
      <c r="L2190" s="130"/>
      <c r="M2190" s="92"/>
      <c r="N2190" s="131"/>
      <c r="O2190" s="132"/>
      <c r="P2190" s="132"/>
      <c r="Q2190" s="131"/>
      <c r="R2190" s="79"/>
      <c r="S2190" s="67"/>
      <c r="T2190" s="75"/>
    </row>
    <row r="2191" spans="1:20" ht="15">
      <c r="A2191" s="75"/>
      <c r="B2191" s="75"/>
      <c r="C2191" s="76"/>
      <c r="D2191" s="79"/>
      <c r="E2191" s="76"/>
      <c r="F2191" s="67"/>
      <c r="G2191" s="92"/>
      <c r="H2191" s="67"/>
      <c r="I2191" s="129"/>
      <c r="J2191" s="67"/>
      <c r="K2191" s="92"/>
      <c r="L2191" s="130"/>
      <c r="M2191" s="92"/>
      <c r="N2191" s="131"/>
      <c r="O2191" s="132"/>
      <c r="P2191" s="132"/>
      <c r="Q2191" s="131"/>
      <c r="R2191" s="79"/>
      <c r="S2191" s="67"/>
      <c r="T2191" s="75"/>
    </row>
    <row r="2192" spans="1:20" ht="15">
      <c r="A2192" s="75"/>
      <c r="B2192" s="75"/>
      <c r="C2192" s="76"/>
      <c r="D2192" s="79"/>
      <c r="E2192" s="76"/>
      <c r="F2192" s="67"/>
      <c r="G2192" s="92"/>
      <c r="H2192" s="67"/>
      <c r="I2192" s="129"/>
      <c r="J2192" s="67"/>
      <c r="K2192" s="92"/>
      <c r="L2192" s="130"/>
      <c r="M2192" s="92"/>
      <c r="N2192" s="131"/>
      <c r="O2192" s="132"/>
      <c r="P2192" s="132"/>
      <c r="Q2192" s="131"/>
      <c r="R2192" s="79"/>
      <c r="S2192" s="67"/>
      <c r="T2192" s="75"/>
    </row>
    <row r="2193" spans="1:20" ht="15">
      <c r="A2193" s="75"/>
      <c r="B2193" s="75"/>
      <c r="C2193" s="76"/>
      <c r="D2193" s="79"/>
      <c r="E2193" s="76"/>
      <c r="F2193" s="67"/>
      <c r="G2193" s="92"/>
      <c r="H2193" s="67"/>
      <c r="I2193" s="129"/>
      <c r="J2193" s="67"/>
      <c r="K2193" s="92"/>
      <c r="L2193" s="130"/>
      <c r="M2193" s="92"/>
      <c r="N2193" s="131"/>
      <c r="O2193" s="132"/>
      <c r="P2193" s="132"/>
      <c r="Q2193" s="131"/>
      <c r="R2193" s="79"/>
      <c r="S2193" s="67"/>
      <c r="T2193" s="75"/>
    </row>
    <row r="2194" spans="1:20" ht="15">
      <c r="A2194" s="75"/>
      <c r="B2194" s="75"/>
      <c r="C2194" s="76"/>
      <c r="D2194" s="79"/>
      <c r="E2194" s="76"/>
      <c r="F2194" s="67"/>
      <c r="G2194" s="92"/>
      <c r="H2194" s="67"/>
      <c r="I2194" s="129"/>
      <c r="J2194" s="67"/>
      <c r="K2194" s="92"/>
      <c r="L2194" s="130"/>
      <c r="M2194" s="92"/>
      <c r="N2194" s="131"/>
      <c r="O2194" s="132"/>
      <c r="P2194" s="132"/>
      <c r="Q2194" s="131"/>
      <c r="R2194" s="79"/>
      <c r="S2194" s="67"/>
      <c r="T2194" s="75"/>
    </row>
    <row r="2195" spans="1:20" ht="15">
      <c r="A2195" s="75"/>
      <c r="B2195" s="75"/>
      <c r="C2195" s="76"/>
      <c r="D2195" s="79"/>
      <c r="E2195" s="76"/>
      <c r="F2195" s="67"/>
      <c r="G2195" s="92"/>
      <c r="H2195" s="67"/>
      <c r="I2195" s="129"/>
      <c r="J2195" s="67"/>
      <c r="K2195" s="92"/>
      <c r="L2195" s="130"/>
      <c r="M2195" s="92"/>
      <c r="N2195" s="131"/>
      <c r="O2195" s="132"/>
      <c r="P2195" s="132"/>
      <c r="Q2195" s="131"/>
      <c r="R2195" s="79"/>
      <c r="S2195" s="67"/>
      <c r="T2195" s="75"/>
    </row>
  </sheetData>
  <sheetProtection/>
  <autoFilter ref="A13:AV1780"/>
  <mergeCells count="14">
    <mergeCell ref="T12:T13"/>
    <mergeCell ref="F12:I12"/>
    <mergeCell ref="J12:N12"/>
    <mergeCell ref="O12:P12"/>
    <mergeCell ref="Q12:S12"/>
    <mergeCell ref="A8:B10"/>
    <mergeCell ref="C8:E8"/>
    <mergeCell ref="C9:E9"/>
    <mergeCell ref="C10:E10"/>
    <mergeCell ref="A12:A13"/>
    <mergeCell ref="B12:B13"/>
    <mergeCell ref="C12:C13"/>
    <mergeCell ref="D12:D13"/>
    <mergeCell ref="E12:E13"/>
  </mergeCells>
  <conditionalFormatting sqref="G14:G22000 I14:I22000 K14:K22000 M14:M22000">
    <cfRule type="cellIs" priority="30" dxfId="3" operator="lessThan" stopIfTrue="1">
      <formula>0</formula>
    </cfRule>
    <cfRule type="cellIs" priority="31" dxfId="2" operator="between" stopIfTrue="1">
      <formula>0</formula>
      <formula>0.5</formula>
    </cfRule>
    <cfRule type="cellIs" priority="32" dxfId="1" operator="between" stopIfTrue="1">
      <formula>0.5</formula>
      <formula>1</formula>
    </cfRule>
    <cfRule type="cellIs" priority="33" dxfId="187" operator="greaterThan" stopIfTrue="1">
      <formula>1</formula>
    </cfRule>
  </conditionalFormatting>
  <conditionalFormatting sqref="G707:G710">
    <cfRule type="cellIs" priority="26" dxfId="3" operator="lessThan" stopIfTrue="1">
      <formula>0</formula>
    </cfRule>
    <cfRule type="cellIs" priority="27" dxfId="2" operator="between" stopIfTrue="1">
      <formula>0</formula>
      <formula>0.5</formula>
    </cfRule>
    <cfRule type="cellIs" priority="28" dxfId="1" operator="between" stopIfTrue="1">
      <formula>0.5</formula>
      <formula>1</formula>
    </cfRule>
    <cfRule type="cellIs" priority="29" dxfId="187" operator="greaterThan" stopIfTrue="1">
      <formula>1</formula>
    </cfRule>
  </conditionalFormatting>
  <conditionalFormatting sqref="G711:G714">
    <cfRule type="cellIs" priority="22" dxfId="3" operator="lessThan" stopIfTrue="1">
      <formula>0</formula>
    </cfRule>
    <cfRule type="cellIs" priority="23" dxfId="2" operator="between" stopIfTrue="1">
      <formula>0</formula>
      <formula>0.5</formula>
    </cfRule>
    <cfRule type="cellIs" priority="24" dxfId="1" operator="between" stopIfTrue="1">
      <formula>0.5</formula>
      <formula>1</formula>
    </cfRule>
    <cfRule type="cellIs" priority="25" dxfId="187" operator="greaterThan" stopIfTrue="1">
      <formula>1</formula>
    </cfRule>
  </conditionalFormatting>
  <conditionalFormatting sqref="M698:M714">
    <cfRule type="cellIs" priority="2" dxfId="3" operator="lessThan" stopIfTrue="1">
      <formula>0</formula>
    </cfRule>
    <cfRule type="cellIs" priority="3" dxfId="2" operator="between" stopIfTrue="1">
      <formula>0</formula>
      <formula>0.5</formula>
    </cfRule>
    <cfRule type="cellIs" priority="4" dxfId="1" operator="between" stopIfTrue="1">
      <formula>0.5</formula>
      <formula>1</formula>
    </cfRule>
    <cfRule type="cellIs" priority="5" dxfId="187" operator="greaterThan" stopIfTrue="1">
      <formula>1</formula>
    </cfRule>
  </conditionalFormatting>
  <conditionalFormatting sqref="I698:I714">
    <cfRule type="cellIs" priority="14" dxfId="3" operator="lessThan" stopIfTrue="1">
      <formula>0</formula>
    </cfRule>
    <cfRule type="cellIs" priority="15" dxfId="2" operator="between" stopIfTrue="1">
      <formula>0</formula>
      <formula>0.5</formula>
    </cfRule>
    <cfRule type="cellIs" priority="16" dxfId="1" operator="between" stopIfTrue="1">
      <formula>0.5</formula>
      <formula>1</formula>
    </cfRule>
    <cfRule type="cellIs" priority="17" dxfId="187" operator="greaterThan" stopIfTrue="1">
      <formula>1</formula>
    </cfRule>
  </conditionalFormatting>
  <conditionalFormatting sqref="K698:K712">
    <cfRule type="cellIs" priority="10" dxfId="3" operator="lessThan" stopIfTrue="1">
      <formula>0</formula>
    </cfRule>
    <cfRule type="cellIs" priority="11" dxfId="2" operator="between" stopIfTrue="1">
      <formula>0</formula>
      <formula>0.5</formula>
    </cfRule>
    <cfRule type="cellIs" priority="12" dxfId="1" operator="between" stopIfTrue="1">
      <formula>0.5</formula>
      <formula>1</formula>
    </cfRule>
    <cfRule type="cellIs" priority="13" dxfId="187" operator="greaterThan" stopIfTrue="1">
      <formula>1</formula>
    </cfRule>
  </conditionalFormatting>
  <conditionalFormatting sqref="K713:K714">
    <cfRule type="cellIs" priority="6" dxfId="3" operator="lessThan" stopIfTrue="1">
      <formula>0</formula>
    </cfRule>
    <cfRule type="cellIs" priority="7" dxfId="2" operator="between" stopIfTrue="1">
      <formula>0</formula>
      <formula>0.5</formula>
    </cfRule>
    <cfRule type="cellIs" priority="8" dxfId="1" operator="between" stopIfTrue="1">
      <formula>0.5</formula>
      <formula>1</formula>
    </cfRule>
    <cfRule type="cellIs" priority="9" dxfId="187" operator="greaterThan" stopIfTrue="1">
      <formula>1</formula>
    </cfRule>
  </conditionalFormatting>
  <conditionalFormatting sqref="G14:G22000 I14:I22000 M14:M22000 K14:K22000">
    <cfRule type="containsBlanks" priority="1" dxfId="0" stopIfTrue="1">
      <formula>LEN(TRIM(G14))=0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R63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27" sqref="J27"/>
    </sheetView>
  </sheetViews>
  <sheetFormatPr defaultColWidth="9.140625" defaultRowHeight="15"/>
  <cols>
    <col min="1" max="1" width="8.57421875" style="26" customWidth="1"/>
    <col min="2" max="2" width="11.28125" style="0" customWidth="1"/>
    <col min="3" max="3" width="22.8515625" style="0" customWidth="1"/>
    <col min="4" max="4" width="8.8515625" style="0" customWidth="1"/>
    <col min="5" max="5" width="28.00390625" style="0" customWidth="1"/>
    <col min="6" max="6" width="20.8515625" style="72" customWidth="1"/>
    <col min="7" max="7" width="12.7109375" style="0" customWidth="1"/>
    <col min="8" max="8" width="19.8515625" style="72" customWidth="1"/>
    <col min="9" max="9" width="12.7109375" style="0" customWidth="1"/>
    <col min="10" max="10" width="22.8515625" style="71" customWidth="1"/>
    <col min="11" max="11" width="12.7109375" style="0" customWidth="1"/>
    <col min="12" max="12" width="23.140625" style="71" customWidth="1"/>
    <col min="13" max="13" width="14.140625" style="0" customWidth="1"/>
    <col min="14" max="18" width="12.7109375" style="0" customWidth="1"/>
    <col min="19" max="20" width="17.28125" style="0" customWidth="1"/>
    <col min="21" max="24" width="12.7109375" style="0" customWidth="1"/>
  </cols>
  <sheetData>
    <row r="1" ht="15"/>
    <row r="2" ht="15"/>
    <row r="3" ht="15"/>
    <row r="4" ht="15"/>
    <row r="5" ht="15"/>
    <row r="6" spans="1:5" ht="15">
      <c r="A6" s="156" t="s">
        <v>2083</v>
      </c>
      <c r="B6" s="157"/>
      <c r="C6" s="190" t="s">
        <v>2084</v>
      </c>
      <c r="D6" s="191"/>
      <c r="E6" s="192"/>
    </row>
    <row r="7" spans="1:5" ht="15">
      <c r="A7" s="160"/>
      <c r="B7" s="161"/>
      <c r="C7" s="193"/>
      <c r="D7" s="194"/>
      <c r="E7" s="195"/>
    </row>
    <row r="9" spans="1:2" ht="15">
      <c r="A9" s="187" t="s">
        <v>2085</v>
      </c>
      <c r="B9" s="188"/>
    </row>
    <row r="10" spans="1:18" ht="15">
      <c r="A10" s="189" t="s">
        <v>9</v>
      </c>
      <c r="B10" s="189" t="s">
        <v>10</v>
      </c>
      <c r="C10" s="171" t="s">
        <v>2051</v>
      </c>
      <c r="D10" s="171" t="s">
        <v>12</v>
      </c>
      <c r="E10" s="171" t="s">
        <v>2072</v>
      </c>
      <c r="F10" s="175" t="s">
        <v>3105</v>
      </c>
      <c r="G10" s="175"/>
      <c r="H10" s="175"/>
      <c r="I10" s="175"/>
      <c r="J10" s="184" t="s">
        <v>2055</v>
      </c>
      <c r="K10" s="184"/>
      <c r="L10" s="184"/>
      <c r="M10" s="184"/>
      <c r="N10" s="184"/>
      <c r="O10" s="185" t="s">
        <v>2059</v>
      </c>
      <c r="P10" s="186"/>
      <c r="Q10" s="186"/>
      <c r="R10" s="186"/>
    </row>
    <row r="11" spans="1:18" s="98" customFormat="1" ht="72.75" customHeight="1">
      <c r="A11" s="172"/>
      <c r="B11" s="172"/>
      <c r="C11" s="172"/>
      <c r="D11" s="172"/>
      <c r="E11" s="172"/>
      <c r="F11" s="41" t="s">
        <v>2073</v>
      </c>
      <c r="G11" s="40" t="s">
        <v>2074</v>
      </c>
      <c r="H11" s="41" t="s">
        <v>2075</v>
      </c>
      <c r="I11" s="40" t="s">
        <v>2076</v>
      </c>
      <c r="J11" s="37" t="s">
        <v>2073</v>
      </c>
      <c r="K11" s="36" t="s">
        <v>2074</v>
      </c>
      <c r="L11" s="37" t="s">
        <v>2075</v>
      </c>
      <c r="M11" s="36" t="s">
        <v>2076</v>
      </c>
      <c r="N11" s="38" t="s">
        <v>2077</v>
      </c>
      <c r="O11" s="65" t="s">
        <v>2044</v>
      </c>
      <c r="P11" s="65" t="s">
        <v>2039</v>
      </c>
      <c r="Q11" s="65" t="s">
        <v>2078</v>
      </c>
      <c r="R11" s="97" t="s">
        <v>2057</v>
      </c>
    </row>
    <row r="12" spans="1:18" ht="15">
      <c r="A12" s="31">
        <v>1</v>
      </c>
      <c r="B12" s="31" t="s">
        <v>21</v>
      </c>
      <c r="C12" s="35" t="s">
        <v>22</v>
      </c>
      <c r="D12" s="31" t="s">
        <v>26</v>
      </c>
      <c r="E12" s="35" t="s">
        <v>2102</v>
      </c>
      <c r="F12" s="67">
        <v>1297958670465</v>
      </c>
      <c r="G12" s="88">
        <v>0.78</v>
      </c>
      <c r="H12" s="67">
        <v>66117251496</v>
      </c>
      <c r="I12" s="88">
        <v>0.52</v>
      </c>
      <c r="J12" s="67">
        <v>4638832031727</v>
      </c>
      <c r="K12" s="88">
        <v>0.89</v>
      </c>
      <c r="L12" s="67">
        <v>307316283761</v>
      </c>
      <c r="M12" s="88">
        <v>0.75</v>
      </c>
      <c r="N12" s="32">
        <v>2797</v>
      </c>
      <c r="O12" s="86">
        <v>0.149</v>
      </c>
      <c r="P12" s="31">
        <v>6.8</v>
      </c>
      <c r="Q12" s="67">
        <v>1147464</v>
      </c>
      <c r="R12" s="31" t="s">
        <v>2066</v>
      </c>
    </row>
    <row r="13" spans="1:18" ht="15">
      <c r="A13" s="31">
        <v>2</v>
      </c>
      <c r="B13" s="31" t="s">
        <v>395</v>
      </c>
      <c r="C13" s="35" t="s">
        <v>396</v>
      </c>
      <c r="D13" s="31" t="s">
        <v>26</v>
      </c>
      <c r="E13" s="35" t="s">
        <v>2135</v>
      </c>
      <c r="F13" s="67">
        <v>1264516678328</v>
      </c>
      <c r="G13" s="88">
        <v>0.66</v>
      </c>
      <c r="H13" s="67">
        <v>19155263394</v>
      </c>
      <c r="I13" s="87">
        <v>2.25</v>
      </c>
      <c r="J13" s="67">
        <v>4323109220176</v>
      </c>
      <c r="K13" s="83">
        <v>0.15</v>
      </c>
      <c r="L13" s="67">
        <v>82905844200</v>
      </c>
      <c r="M13" s="88">
        <v>0.61</v>
      </c>
      <c r="N13" s="32">
        <v>2248</v>
      </c>
      <c r="O13" s="86">
        <v>0.133</v>
      </c>
      <c r="P13" s="31">
        <v>12.3</v>
      </c>
      <c r="Q13" s="67">
        <v>422647</v>
      </c>
      <c r="R13" s="31" t="s">
        <v>2066</v>
      </c>
    </row>
    <row r="14" spans="1:18" ht="15">
      <c r="A14" s="31">
        <v>3</v>
      </c>
      <c r="B14" s="31" t="s">
        <v>2157</v>
      </c>
      <c r="C14" s="35" t="s">
        <v>2158</v>
      </c>
      <c r="D14" s="31" t="s">
        <v>26</v>
      </c>
      <c r="E14" s="35" t="s">
        <v>2107</v>
      </c>
      <c r="F14" s="67">
        <v>114950658116</v>
      </c>
      <c r="G14" s="88">
        <v>0.79</v>
      </c>
      <c r="H14" s="67">
        <v>67656586991</v>
      </c>
      <c r="I14" s="88">
        <v>0.78</v>
      </c>
      <c r="J14" s="67">
        <v>367339015348</v>
      </c>
      <c r="K14" s="83">
        <v>0.34</v>
      </c>
      <c r="L14" s="67">
        <v>223914197593</v>
      </c>
      <c r="M14" s="83">
        <v>0.36</v>
      </c>
      <c r="N14" s="32">
        <v>2076</v>
      </c>
      <c r="O14" s="34">
        <v>0.135</v>
      </c>
      <c r="P14" s="31">
        <v>7.5</v>
      </c>
      <c r="Q14" s="67">
        <v>98966</v>
      </c>
      <c r="R14" s="31" t="s">
        <v>2066</v>
      </c>
    </row>
    <row r="15" spans="1:18" ht="15">
      <c r="A15" s="31">
        <v>4</v>
      </c>
      <c r="B15" s="31" t="s">
        <v>629</v>
      </c>
      <c r="C15" s="35" t="s">
        <v>630</v>
      </c>
      <c r="D15" s="31" t="s">
        <v>26</v>
      </c>
      <c r="E15" s="35" t="s">
        <v>2107</v>
      </c>
      <c r="F15" s="67">
        <v>838415182119</v>
      </c>
      <c r="G15" s="87">
        <v>2.85</v>
      </c>
      <c r="H15" s="67">
        <v>402707007725</v>
      </c>
      <c r="I15" s="87">
        <v>2.52</v>
      </c>
      <c r="J15" s="67">
        <v>2158280824406</v>
      </c>
      <c r="K15" s="87">
        <v>1.55</v>
      </c>
      <c r="L15" s="67">
        <v>978221551023</v>
      </c>
      <c r="M15" s="87">
        <v>1.52</v>
      </c>
      <c r="N15" s="32">
        <v>6047</v>
      </c>
      <c r="O15" s="34">
        <v>0.287</v>
      </c>
      <c r="P15" s="31">
        <v>12.2</v>
      </c>
      <c r="Q15" s="67">
        <v>552028</v>
      </c>
      <c r="R15" s="31" t="s">
        <v>2066</v>
      </c>
    </row>
    <row r="16" spans="1:18" ht="15">
      <c r="A16" s="31">
        <v>5</v>
      </c>
      <c r="B16" s="60" t="s">
        <v>990</v>
      </c>
      <c r="C16" s="35" t="s">
        <v>991</v>
      </c>
      <c r="D16" s="31" t="s">
        <v>26</v>
      </c>
      <c r="E16" s="35" t="s">
        <v>2135</v>
      </c>
      <c r="F16" s="67">
        <v>22763519750570</v>
      </c>
      <c r="G16" s="83">
        <v>0.46</v>
      </c>
      <c r="H16" s="67">
        <v>964690111318</v>
      </c>
      <c r="I16" s="83">
        <v>0.47</v>
      </c>
      <c r="J16" s="67">
        <v>73517287134807</v>
      </c>
      <c r="K16" s="83">
        <v>0.45</v>
      </c>
      <c r="L16" s="67">
        <v>2858796579678</v>
      </c>
      <c r="M16" s="83">
        <v>0.4</v>
      </c>
      <c r="N16" s="32">
        <v>7883</v>
      </c>
      <c r="O16" s="34">
        <v>0.425</v>
      </c>
      <c r="P16" s="31">
        <v>13.7</v>
      </c>
      <c r="Q16" s="67">
        <v>427986</v>
      </c>
      <c r="R16" s="31" t="s">
        <v>2066</v>
      </c>
    </row>
    <row r="17" spans="1:18" ht="15">
      <c r="A17" s="31">
        <v>6</v>
      </c>
      <c r="B17" s="31" t="s">
        <v>1042</v>
      </c>
      <c r="C17" s="35" t="s">
        <v>1043</v>
      </c>
      <c r="D17" s="31" t="s">
        <v>26</v>
      </c>
      <c r="E17" s="35" t="s">
        <v>2108</v>
      </c>
      <c r="F17" s="67">
        <v>539234626875</v>
      </c>
      <c r="G17" s="87">
        <v>1.11</v>
      </c>
      <c r="H17" s="67">
        <v>71868264546</v>
      </c>
      <c r="I17" s="87">
        <v>4.23</v>
      </c>
      <c r="J17" s="67">
        <v>3444695365504</v>
      </c>
      <c r="K17" s="83">
        <v>0.43</v>
      </c>
      <c r="L17" s="67">
        <v>911558428817</v>
      </c>
      <c r="M17" s="87">
        <v>1.17</v>
      </c>
      <c r="N17" s="32">
        <v>3415</v>
      </c>
      <c r="O17" s="34">
        <v>0.15</v>
      </c>
      <c r="P17" s="31">
        <v>10.2</v>
      </c>
      <c r="Q17" s="67">
        <v>366835</v>
      </c>
      <c r="R17" s="31" t="s">
        <v>2066</v>
      </c>
    </row>
    <row r="18" spans="1:18" ht="15">
      <c r="A18" s="31">
        <v>7</v>
      </c>
      <c r="B18" s="31" t="s">
        <v>1528</v>
      </c>
      <c r="C18" s="35" t="s">
        <v>1529</v>
      </c>
      <c r="D18" s="31" t="s">
        <v>26</v>
      </c>
      <c r="E18" s="35" t="s">
        <v>2107</v>
      </c>
      <c r="F18" s="67">
        <v>1025206139911</v>
      </c>
      <c r="G18" s="88">
        <v>0.88</v>
      </c>
      <c r="H18" s="67">
        <v>538968733092</v>
      </c>
      <c r="I18" s="83">
        <v>0.32</v>
      </c>
      <c r="J18" s="67">
        <v>3378097408207</v>
      </c>
      <c r="K18" s="83">
        <v>0.41</v>
      </c>
      <c r="L18" s="67">
        <v>1722581805537</v>
      </c>
      <c r="M18" s="83">
        <v>0.19</v>
      </c>
      <c r="N18" s="32">
        <v>2607</v>
      </c>
      <c r="O18" s="34">
        <v>0.145</v>
      </c>
      <c r="P18" s="31">
        <v>14</v>
      </c>
      <c r="Q18" s="67">
        <v>6084495</v>
      </c>
      <c r="R18" s="31" t="s">
        <v>2066</v>
      </c>
    </row>
    <row r="19" spans="1:18" ht="15">
      <c r="A19" s="31">
        <v>8</v>
      </c>
      <c r="B19" s="31" t="s">
        <v>3110</v>
      </c>
      <c r="C19" s="35" t="s">
        <v>3111</v>
      </c>
      <c r="D19" s="31" t="s">
        <v>26</v>
      </c>
      <c r="E19" s="35" t="s">
        <v>2120</v>
      </c>
      <c r="F19" s="67">
        <v>2161384000000</v>
      </c>
      <c r="G19" s="83">
        <v>0.34</v>
      </c>
      <c r="H19" s="67">
        <v>512793000000</v>
      </c>
      <c r="I19" s="87">
        <v>1.38</v>
      </c>
      <c r="J19" s="67">
        <v>7874442000000</v>
      </c>
      <c r="K19" s="83">
        <v>0.39</v>
      </c>
      <c r="L19" s="67">
        <v>1503439000000</v>
      </c>
      <c r="M19" s="88">
        <v>0.81</v>
      </c>
      <c r="N19" s="32">
        <v>1999</v>
      </c>
      <c r="O19" s="34">
        <v>0.177</v>
      </c>
      <c r="P19" s="31">
        <v>15</v>
      </c>
      <c r="Q19" s="67">
        <v>1408455</v>
      </c>
      <c r="R19" s="31" t="s">
        <v>2066</v>
      </c>
    </row>
    <row r="20" spans="1:18" ht="15">
      <c r="A20" s="31">
        <v>9</v>
      </c>
      <c r="B20" s="31" t="s">
        <v>1782</v>
      </c>
      <c r="C20" s="35" t="s">
        <v>1783</v>
      </c>
      <c r="D20" s="31" t="s">
        <v>26</v>
      </c>
      <c r="E20" s="35" t="s">
        <v>2120</v>
      </c>
      <c r="F20" s="67">
        <v>12728360000000</v>
      </c>
      <c r="G20" s="83">
        <v>0.18</v>
      </c>
      <c r="H20" s="67">
        <v>4359355000000</v>
      </c>
      <c r="I20" s="88">
        <v>0.59</v>
      </c>
      <c r="J20" s="67">
        <v>48115169000000</v>
      </c>
      <c r="K20" s="83">
        <v>0.21</v>
      </c>
      <c r="L20" s="67">
        <v>12959553000000</v>
      </c>
      <c r="M20" s="83">
        <v>0.45</v>
      </c>
      <c r="N20" s="32">
        <v>2887</v>
      </c>
      <c r="O20" s="34">
        <v>0.192</v>
      </c>
      <c r="P20" s="31">
        <v>21.5</v>
      </c>
      <c r="Q20" s="67">
        <v>3062811</v>
      </c>
      <c r="R20" s="31" t="s">
        <v>2066</v>
      </c>
    </row>
    <row r="21" spans="1:18" ht="15">
      <c r="A21" s="31">
        <v>10</v>
      </c>
      <c r="B21" s="31" t="s">
        <v>2278</v>
      </c>
      <c r="C21" s="35" t="s">
        <v>2279</v>
      </c>
      <c r="D21" s="31" t="s">
        <v>26</v>
      </c>
      <c r="E21" s="35" t="s">
        <v>2107</v>
      </c>
      <c r="F21" s="67">
        <v>570570165733</v>
      </c>
      <c r="G21" s="87">
        <v>1.05</v>
      </c>
      <c r="H21" s="67">
        <v>456105923438</v>
      </c>
      <c r="I21" s="87">
        <v>1.64</v>
      </c>
      <c r="J21" s="67">
        <v>1829063761074</v>
      </c>
      <c r="K21" s="88">
        <v>0.81</v>
      </c>
      <c r="L21" s="67">
        <v>1248239892495</v>
      </c>
      <c r="M21" s="87">
        <v>1.04</v>
      </c>
      <c r="N21" s="32">
        <v>7534</v>
      </c>
      <c r="O21" s="86">
        <v>0.326</v>
      </c>
      <c r="P21" s="31">
        <v>12.7</v>
      </c>
      <c r="Q21" s="67">
        <v>268155</v>
      </c>
      <c r="R21" s="31" t="s">
        <v>2066</v>
      </c>
    </row>
    <row r="22" spans="1:18" ht="15">
      <c r="A22" s="31">
        <v>11</v>
      </c>
      <c r="B22" s="31" t="s">
        <v>1848</v>
      </c>
      <c r="C22" s="35" t="s">
        <v>1849</v>
      </c>
      <c r="D22" s="31" t="s">
        <v>26</v>
      </c>
      <c r="E22" s="35" t="s">
        <v>2108</v>
      </c>
      <c r="F22" s="67">
        <v>29123302145380</v>
      </c>
      <c r="G22" s="88">
        <v>0.84</v>
      </c>
      <c r="H22" s="67">
        <v>1956389847368</v>
      </c>
      <c r="I22" s="87">
        <v>1.45</v>
      </c>
      <c r="J22" s="67">
        <v>103686533967785</v>
      </c>
      <c r="K22" s="88">
        <v>0.74</v>
      </c>
      <c r="L22" s="67">
        <v>9341712492504</v>
      </c>
      <c r="M22" s="87">
        <v>20.15</v>
      </c>
      <c r="N22" s="32">
        <v>1620</v>
      </c>
      <c r="O22" s="34">
        <v>0.084</v>
      </c>
      <c r="P22" s="31">
        <v>76.9</v>
      </c>
      <c r="Q22" s="67">
        <v>2927099</v>
      </c>
      <c r="R22" s="31" t="s">
        <v>2066</v>
      </c>
    </row>
    <row r="23" spans="1:18" ht="15">
      <c r="A23" s="31">
        <v>12</v>
      </c>
      <c r="B23" s="31" t="s">
        <v>2200</v>
      </c>
      <c r="C23" s="35" t="s">
        <v>2201</v>
      </c>
      <c r="D23" s="31" t="s">
        <v>26</v>
      </c>
      <c r="E23" s="35" t="s">
        <v>2202</v>
      </c>
      <c r="F23" s="67">
        <v>12560023066509</v>
      </c>
      <c r="G23" s="87">
        <v>1.46</v>
      </c>
      <c r="H23" s="67">
        <v>1526557550509</v>
      </c>
      <c r="I23" s="87">
        <v>1.96</v>
      </c>
      <c r="J23" s="67">
        <v>49813063951939</v>
      </c>
      <c r="K23" s="88">
        <v>0.91</v>
      </c>
      <c r="L23" s="67">
        <v>5992048697117</v>
      </c>
      <c r="M23" s="87">
        <v>1.07</v>
      </c>
      <c r="N23" s="32">
        <v>12201</v>
      </c>
      <c r="O23" s="86">
        <v>0.593</v>
      </c>
      <c r="P23" s="85">
        <v>15</v>
      </c>
      <c r="Q23" s="67">
        <v>1231124</v>
      </c>
      <c r="R23" s="31" t="s">
        <v>2066</v>
      </c>
    </row>
    <row r="24" spans="1:18" ht="15">
      <c r="A24" s="31">
        <v>13</v>
      </c>
      <c r="B24" s="31" t="s">
        <v>2284</v>
      </c>
      <c r="C24" s="35" t="s">
        <v>2285</v>
      </c>
      <c r="D24" s="31" t="s">
        <v>26</v>
      </c>
      <c r="E24" s="35" t="s">
        <v>2120</v>
      </c>
      <c r="F24" s="67">
        <v>9730236000000</v>
      </c>
      <c r="G24" s="83">
        <v>0.22</v>
      </c>
      <c r="H24" s="67">
        <v>2618975000000</v>
      </c>
      <c r="I24" s="83">
        <v>0.36</v>
      </c>
      <c r="J24" s="67">
        <v>35877496000000</v>
      </c>
      <c r="K24" s="83">
        <v>0.29</v>
      </c>
      <c r="L24" s="67">
        <v>8820812000000</v>
      </c>
      <c r="M24" s="88">
        <v>0.51</v>
      </c>
      <c r="N24" s="32">
        <v>4671</v>
      </c>
      <c r="O24" s="86">
        <v>0.258</v>
      </c>
      <c r="P24" s="31">
        <v>12</v>
      </c>
      <c r="Q24" s="67">
        <v>5172044</v>
      </c>
      <c r="R24" s="31" t="s">
        <v>2066</v>
      </c>
    </row>
    <row r="25" spans="1:18" ht="15">
      <c r="A25" s="31">
        <v>14</v>
      </c>
      <c r="B25" s="31" t="s">
        <v>32</v>
      </c>
      <c r="C25" s="35" t="s">
        <v>33</v>
      </c>
      <c r="D25" s="31" t="s">
        <v>23</v>
      </c>
      <c r="E25" s="35" t="s">
        <v>2120</v>
      </c>
      <c r="F25" s="67">
        <v>5585859000000</v>
      </c>
      <c r="G25" s="83">
        <v>0.2</v>
      </c>
      <c r="H25" s="67">
        <v>1490087000000</v>
      </c>
      <c r="I25" s="87">
        <v>1.51</v>
      </c>
      <c r="J25" s="67">
        <v>21258209000000</v>
      </c>
      <c r="K25" s="83">
        <v>0.22</v>
      </c>
      <c r="L25" s="67">
        <v>3551506000000</v>
      </c>
      <c r="M25" s="88">
        <v>0.9</v>
      </c>
      <c r="N25" s="32">
        <v>2568</v>
      </c>
      <c r="O25" s="34">
        <v>0.175</v>
      </c>
      <c r="P25" s="31">
        <v>17.9</v>
      </c>
      <c r="Q25" s="67">
        <v>4637158</v>
      </c>
      <c r="R25" s="31" t="s">
        <v>2066</v>
      </c>
    </row>
    <row r="26" spans="1:18" ht="15">
      <c r="A26" s="31">
        <v>15</v>
      </c>
      <c r="B26" s="31" t="s">
        <v>237</v>
      </c>
      <c r="C26" s="35" t="s">
        <v>2208</v>
      </c>
      <c r="D26" s="31" t="s">
        <v>23</v>
      </c>
      <c r="E26" s="35" t="s">
        <v>2108</v>
      </c>
      <c r="F26" s="67">
        <v>417254355011</v>
      </c>
      <c r="G26" s="83">
        <v>0.21</v>
      </c>
      <c r="H26" s="67">
        <v>83513253664</v>
      </c>
      <c r="I26" s="83">
        <v>0.41</v>
      </c>
      <c r="J26" s="67">
        <v>1904644655023</v>
      </c>
      <c r="K26" s="83">
        <v>0.28</v>
      </c>
      <c r="L26" s="67">
        <v>390198460376</v>
      </c>
      <c r="M26" s="83">
        <v>0.22</v>
      </c>
      <c r="N26" s="32">
        <v>1349</v>
      </c>
      <c r="O26" s="34">
        <v>0.092</v>
      </c>
      <c r="P26" s="31">
        <v>10.5</v>
      </c>
      <c r="Q26" s="67">
        <v>1912126</v>
      </c>
      <c r="R26" s="31" t="s">
        <v>2066</v>
      </c>
    </row>
    <row r="27" spans="1:18" ht="15">
      <c r="A27" s="31">
        <v>16</v>
      </c>
      <c r="B27" s="31" t="s">
        <v>1454</v>
      </c>
      <c r="C27" s="35" t="s">
        <v>1454</v>
      </c>
      <c r="D27" s="31" t="s">
        <v>23</v>
      </c>
      <c r="E27" s="35" t="s">
        <v>2120</v>
      </c>
      <c r="F27" s="67">
        <v>4947765000000</v>
      </c>
      <c r="G27" s="83">
        <v>0.26</v>
      </c>
      <c r="H27" s="67">
        <v>502857000000</v>
      </c>
      <c r="I27" s="88">
        <v>0.64</v>
      </c>
      <c r="J27" s="67">
        <v>19362788000000</v>
      </c>
      <c r="K27" s="83">
        <v>0.31</v>
      </c>
      <c r="L27" s="67">
        <v>2134207000000</v>
      </c>
      <c r="M27" s="88">
        <v>0.85</v>
      </c>
      <c r="N27" s="32">
        <v>1409</v>
      </c>
      <c r="O27" s="34">
        <v>0.118</v>
      </c>
      <c r="P27" s="31">
        <v>8</v>
      </c>
      <c r="Q27" s="67">
        <v>18488178</v>
      </c>
      <c r="R27" s="31" t="s">
        <v>2066</v>
      </c>
    </row>
    <row r="28" spans="1:18" ht="15">
      <c r="A28" s="31">
        <v>17</v>
      </c>
      <c r="B28" s="31" t="s">
        <v>1462</v>
      </c>
      <c r="C28" s="35" t="s">
        <v>1463</v>
      </c>
      <c r="D28" s="31" t="s">
        <v>23</v>
      </c>
      <c r="E28" s="35" t="s">
        <v>2107</v>
      </c>
      <c r="F28" s="67">
        <v>365420238508</v>
      </c>
      <c r="G28" s="87">
        <v>1.38</v>
      </c>
      <c r="H28" s="67">
        <v>214442882004</v>
      </c>
      <c r="I28" s="87">
        <v>1.5</v>
      </c>
      <c r="J28" s="67">
        <v>1301150718363</v>
      </c>
      <c r="K28" s="87">
        <v>1.1</v>
      </c>
      <c r="L28" s="67">
        <v>724243951399</v>
      </c>
      <c r="M28" s="87">
        <v>1.73</v>
      </c>
      <c r="N28" s="32">
        <v>4715</v>
      </c>
      <c r="O28" s="34">
        <v>0.33</v>
      </c>
      <c r="P28" s="31">
        <v>4.1</v>
      </c>
      <c r="Q28" s="67">
        <v>2267012</v>
      </c>
      <c r="R28" s="31" t="s">
        <v>2066</v>
      </c>
    </row>
    <row r="29" spans="1:18" ht="15">
      <c r="A29" s="31">
        <v>18</v>
      </c>
      <c r="B29" s="75" t="s">
        <v>2811</v>
      </c>
      <c r="C29" s="76" t="s">
        <v>2812</v>
      </c>
      <c r="D29" s="79" t="s">
        <v>29</v>
      </c>
      <c r="E29" s="76" t="s">
        <v>2120</v>
      </c>
      <c r="F29" s="95">
        <v>2279423000000</v>
      </c>
      <c r="G29" s="80">
        <v>0.47</v>
      </c>
      <c r="H29" s="95">
        <v>518110000000</v>
      </c>
      <c r="I29" s="84">
        <v>2.3</v>
      </c>
      <c r="J29" s="95">
        <v>7573591000000</v>
      </c>
      <c r="K29" s="80">
        <v>0.35</v>
      </c>
      <c r="L29" s="96">
        <v>1769602000000</v>
      </c>
      <c r="M29" s="84">
        <v>1.46</v>
      </c>
      <c r="N29" s="32">
        <v>2559</v>
      </c>
      <c r="O29" s="78">
        <v>0.159</v>
      </c>
      <c r="P29" s="75">
        <v>13.8</v>
      </c>
      <c r="Q29" s="67">
        <v>629599</v>
      </c>
      <c r="R29" s="31" t="s">
        <v>2066</v>
      </c>
    </row>
    <row r="32" spans="1:2" ht="15">
      <c r="A32" s="187" t="s">
        <v>2086</v>
      </c>
      <c r="B32" s="188"/>
    </row>
    <row r="33" spans="1:18" ht="15">
      <c r="A33" s="189" t="s">
        <v>9</v>
      </c>
      <c r="B33" s="189" t="s">
        <v>10</v>
      </c>
      <c r="C33" s="171" t="s">
        <v>2051</v>
      </c>
      <c r="D33" s="171" t="s">
        <v>12</v>
      </c>
      <c r="E33" s="171" t="s">
        <v>2072</v>
      </c>
      <c r="F33" s="175" t="s">
        <v>3105</v>
      </c>
      <c r="G33" s="175"/>
      <c r="H33" s="175"/>
      <c r="I33" s="175"/>
      <c r="J33" s="184" t="s">
        <v>2055</v>
      </c>
      <c r="K33" s="184"/>
      <c r="L33" s="184"/>
      <c r="M33" s="184"/>
      <c r="N33" s="184"/>
      <c r="O33" s="185" t="s">
        <v>2059</v>
      </c>
      <c r="P33" s="186"/>
      <c r="Q33" s="186"/>
      <c r="R33" s="186"/>
    </row>
    <row r="34" spans="1:18" ht="68.25" customHeight="1">
      <c r="A34" s="172"/>
      <c r="B34" s="172"/>
      <c r="C34" s="172"/>
      <c r="D34" s="172"/>
      <c r="E34" s="172"/>
      <c r="F34" s="39" t="s">
        <v>2073</v>
      </c>
      <c r="G34" s="40" t="s">
        <v>2074</v>
      </c>
      <c r="H34" s="41" t="s">
        <v>2075</v>
      </c>
      <c r="I34" s="40" t="s">
        <v>2076</v>
      </c>
      <c r="J34" s="37" t="s">
        <v>2073</v>
      </c>
      <c r="K34" s="36" t="s">
        <v>2074</v>
      </c>
      <c r="L34" s="37" t="s">
        <v>2075</v>
      </c>
      <c r="M34" s="36" t="s">
        <v>2076</v>
      </c>
      <c r="N34" s="38" t="s">
        <v>2077</v>
      </c>
      <c r="O34" s="65" t="s">
        <v>2044</v>
      </c>
      <c r="P34" s="65" t="s">
        <v>2039</v>
      </c>
      <c r="Q34" s="65" t="s">
        <v>2078</v>
      </c>
      <c r="R34" s="97" t="s">
        <v>2057</v>
      </c>
    </row>
    <row r="35" spans="1:18" ht="15">
      <c r="A35" s="31">
        <v>1</v>
      </c>
      <c r="B35" s="31" t="s">
        <v>325</v>
      </c>
      <c r="C35" s="35" t="s">
        <v>326</v>
      </c>
      <c r="D35" s="31" t="s">
        <v>26</v>
      </c>
      <c r="E35" s="35" t="s">
        <v>2107</v>
      </c>
      <c r="F35" s="67">
        <v>129506057972</v>
      </c>
      <c r="G35" s="87">
        <v>1.17</v>
      </c>
      <c r="H35" s="67">
        <v>69244622676</v>
      </c>
      <c r="I35" s="88">
        <v>0.77</v>
      </c>
      <c r="J35" s="67">
        <v>356712367716</v>
      </c>
      <c r="K35" s="83">
        <v>0.43</v>
      </c>
      <c r="L35" s="67">
        <v>174281009983</v>
      </c>
      <c r="M35" s="83">
        <v>0.34</v>
      </c>
      <c r="N35" s="32">
        <v>1302</v>
      </c>
      <c r="O35" s="86">
        <v>0.109</v>
      </c>
      <c r="P35" s="31">
        <v>10.1</v>
      </c>
      <c r="Q35" s="94">
        <v>396810</v>
      </c>
      <c r="R35" s="31" t="s">
        <v>2062</v>
      </c>
    </row>
    <row r="36" spans="1:18" ht="15">
      <c r="A36" s="31">
        <v>2</v>
      </c>
      <c r="B36" s="31" t="s">
        <v>399</v>
      </c>
      <c r="C36" s="35" t="s">
        <v>400</v>
      </c>
      <c r="D36" s="31" t="s">
        <v>26</v>
      </c>
      <c r="E36" s="35" t="s">
        <v>2142</v>
      </c>
      <c r="F36" s="67">
        <v>193726599362</v>
      </c>
      <c r="G36" s="83">
        <v>0.21</v>
      </c>
      <c r="H36" s="67">
        <v>26156058797</v>
      </c>
      <c r="I36" s="88">
        <v>0.86</v>
      </c>
      <c r="J36" s="67">
        <v>843568319095</v>
      </c>
      <c r="K36" s="83">
        <v>0.23</v>
      </c>
      <c r="L36" s="67">
        <v>101808884385</v>
      </c>
      <c r="M36" s="83">
        <v>0.2</v>
      </c>
      <c r="N36" s="32">
        <v>2883</v>
      </c>
      <c r="O36" s="86">
        <v>0.141</v>
      </c>
      <c r="P36" s="31">
        <v>15.2</v>
      </c>
      <c r="Q36" s="67">
        <v>57365</v>
      </c>
      <c r="R36" s="31" t="s">
        <v>2062</v>
      </c>
    </row>
    <row r="37" spans="1:18" ht="15">
      <c r="A37" s="31">
        <v>3</v>
      </c>
      <c r="B37" s="31" t="s">
        <v>497</v>
      </c>
      <c r="C37" s="35" t="s">
        <v>498</v>
      </c>
      <c r="D37" s="31" t="s">
        <v>26</v>
      </c>
      <c r="E37" s="35" t="s">
        <v>2108</v>
      </c>
      <c r="F37" s="67">
        <v>1183621712747</v>
      </c>
      <c r="G37" s="87">
        <v>1.02</v>
      </c>
      <c r="H37" s="67">
        <v>315179676914</v>
      </c>
      <c r="I37" s="88">
        <v>0.77</v>
      </c>
      <c r="J37" s="67">
        <v>3476583477885</v>
      </c>
      <c r="K37" s="83">
        <v>0.25</v>
      </c>
      <c r="L37" s="67">
        <v>1262529882352</v>
      </c>
      <c r="M37" s="88">
        <v>0.63</v>
      </c>
      <c r="N37" s="32">
        <v>3047</v>
      </c>
      <c r="O37" s="34">
        <v>0.208</v>
      </c>
      <c r="P37" s="31">
        <v>11.1</v>
      </c>
      <c r="Q37" s="67">
        <v>3681384</v>
      </c>
      <c r="R37" s="31" t="s">
        <v>2062</v>
      </c>
    </row>
    <row r="38" spans="1:18" ht="15">
      <c r="A38" s="31">
        <v>4</v>
      </c>
      <c r="B38" s="31" t="s">
        <v>3006</v>
      </c>
      <c r="C38" s="35" t="s">
        <v>3007</v>
      </c>
      <c r="D38" s="31" t="s">
        <v>26</v>
      </c>
      <c r="E38" s="35" t="s">
        <v>2120</v>
      </c>
      <c r="F38" s="67">
        <v>3934542000000</v>
      </c>
      <c r="G38" s="83">
        <v>0.15</v>
      </c>
      <c r="H38" s="67">
        <v>1046758000000</v>
      </c>
      <c r="I38" s="87">
        <v>1.7</v>
      </c>
      <c r="J38" s="67">
        <v>15441229000000</v>
      </c>
      <c r="K38" s="83">
        <v>0.25</v>
      </c>
      <c r="L38" s="67">
        <v>3076177000000</v>
      </c>
      <c r="M38" s="87">
        <v>1.24</v>
      </c>
      <c r="N38" s="32">
        <v>2450</v>
      </c>
      <c r="O38" s="34">
        <v>0.173</v>
      </c>
      <c r="P38" s="31">
        <v>17.8</v>
      </c>
      <c r="Q38" s="67">
        <v>4414355</v>
      </c>
      <c r="R38" s="31" t="s">
        <v>2062</v>
      </c>
    </row>
    <row r="39" spans="1:18" ht="15">
      <c r="A39" s="31">
        <v>5</v>
      </c>
      <c r="B39" s="31" t="s">
        <v>637</v>
      </c>
      <c r="C39" s="35" t="s">
        <v>638</v>
      </c>
      <c r="D39" s="31" t="s">
        <v>26</v>
      </c>
      <c r="E39" s="35" t="s">
        <v>2108</v>
      </c>
      <c r="F39" s="67">
        <v>225223374333</v>
      </c>
      <c r="G39" s="83">
        <v>0.35</v>
      </c>
      <c r="H39" s="67">
        <v>24888453092</v>
      </c>
      <c r="I39" s="87">
        <v>7.63</v>
      </c>
      <c r="J39" s="67">
        <v>2326867349361</v>
      </c>
      <c r="K39" s="83">
        <v>0.14</v>
      </c>
      <c r="L39" s="67">
        <v>305880057638</v>
      </c>
      <c r="M39" s="83">
        <v>0.14</v>
      </c>
      <c r="N39" s="32">
        <v>2781</v>
      </c>
      <c r="O39" s="34">
        <v>0.108</v>
      </c>
      <c r="P39" s="31">
        <v>14.3</v>
      </c>
      <c r="Q39" s="67">
        <v>196607</v>
      </c>
      <c r="R39" s="31" t="s">
        <v>2062</v>
      </c>
    </row>
    <row r="40" spans="1:18" ht="15">
      <c r="A40" s="31">
        <v>6</v>
      </c>
      <c r="B40" s="31" t="s">
        <v>933</v>
      </c>
      <c r="C40" s="35" t="s">
        <v>934</v>
      </c>
      <c r="D40" s="31" t="s">
        <v>26</v>
      </c>
      <c r="E40" s="35" t="s">
        <v>2120</v>
      </c>
      <c r="F40" s="67">
        <v>5616972000000</v>
      </c>
      <c r="G40" s="83">
        <v>0.26</v>
      </c>
      <c r="H40" s="67">
        <v>1918477000000</v>
      </c>
      <c r="I40" s="88">
        <v>0.73</v>
      </c>
      <c r="J40" s="67">
        <v>21037554000000</v>
      </c>
      <c r="K40" s="83">
        <v>0.27</v>
      </c>
      <c r="L40" s="67">
        <v>5422261000000</v>
      </c>
      <c r="M40" s="83">
        <v>0.4</v>
      </c>
      <c r="N40" s="32">
        <v>2278</v>
      </c>
      <c r="O40" s="86">
        <v>0.142</v>
      </c>
      <c r="P40" s="31">
        <v>14.1</v>
      </c>
      <c r="Q40" s="67">
        <v>7082390</v>
      </c>
      <c r="R40" s="31" t="s">
        <v>2062</v>
      </c>
    </row>
    <row r="41" spans="1:18" ht="15">
      <c r="A41" s="31">
        <v>7</v>
      </c>
      <c r="B41" s="31" t="s">
        <v>1092</v>
      </c>
      <c r="C41" s="35" t="s">
        <v>1093</v>
      </c>
      <c r="D41" s="31" t="s">
        <v>26</v>
      </c>
      <c r="E41" s="35" t="s">
        <v>2179</v>
      </c>
      <c r="F41" s="67">
        <v>1705156222766</v>
      </c>
      <c r="G41" s="87">
        <v>2.18</v>
      </c>
      <c r="H41" s="67">
        <v>69758852619</v>
      </c>
      <c r="I41" s="88">
        <v>0.94</v>
      </c>
      <c r="J41" s="67">
        <v>5244363854554</v>
      </c>
      <c r="K41" s="88">
        <v>0.97</v>
      </c>
      <c r="L41" s="67">
        <v>256123397128</v>
      </c>
      <c r="M41" s="83">
        <v>0.28</v>
      </c>
      <c r="N41" s="32">
        <v>3486</v>
      </c>
      <c r="O41" s="86">
        <v>0.1</v>
      </c>
      <c r="P41" s="31">
        <v>18.5</v>
      </c>
      <c r="Q41" s="67">
        <v>217700</v>
      </c>
      <c r="R41" s="31" t="s">
        <v>2062</v>
      </c>
    </row>
    <row r="42" spans="1:18" ht="15">
      <c r="A42" s="31">
        <v>8</v>
      </c>
      <c r="B42" s="31" t="s">
        <v>1168</v>
      </c>
      <c r="C42" s="35" t="s">
        <v>1169</v>
      </c>
      <c r="D42" s="31" t="s">
        <v>26</v>
      </c>
      <c r="E42" s="35" t="s">
        <v>2159</v>
      </c>
      <c r="F42" s="67">
        <v>4139453113529</v>
      </c>
      <c r="G42" s="83">
        <v>0.32</v>
      </c>
      <c r="H42" s="67">
        <v>414267746503</v>
      </c>
      <c r="I42" s="83">
        <v>0.34</v>
      </c>
      <c r="J42" s="67">
        <v>11985430023528</v>
      </c>
      <c r="K42" s="83">
        <v>0.28</v>
      </c>
      <c r="L42" s="67">
        <v>913007331632</v>
      </c>
      <c r="M42" s="83">
        <v>0.27</v>
      </c>
      <c r="N42" s="32">
        <v>7717</v>
      </c>
      <c r="O42" s="34">
        <v>0.307</v>
      </c>
      <c r="P42" s="31">
        <v>23.7</v>
      </c>
      <c r="Q42" s="67">
        <v>379813</v>
      </c>
      <c r="R42" s="31" t="s">
        <v>2062</v>
      </c>
    </row>
    <row r="43" spans="1:18" ht="15">
      <c r="A43" s="31">
        <v>9</v>
      </c>
      <c r="B43" s="31" t="s">
        <v>1536</v>
      </c>
      <c r="C43" s="35" t="s">
        <v>1537</v>
      </c>
      <c r="D43" s="31" t="s">
        <v>26</v>
      </c>
      <c r="E43" s="35" t="s">
        <v>2120</v>
      </c>
      <c r="F43" s="67">
        <v>6046226000000</v>
      </c>
      <c r="G43" s="83">
        <v>0.24</v>
      </c>
      <c r="H43" s="67">
        <v>503767000000</v>
      </c>
      <c r="I43" s="88">
        <v>0.63</v>
      </c>
      <c r="J43" s="67">
        <v>22960193000000</v>
      </c>
      <c r="K43" s="83">
        <v>0.26</v>
      </c>
      <c r="L43" s="67">
        <v>1683041000000</v>
      </c>
      <c r="M43" s="87">
        <v>5.33</v>
      </c>
      <c r="N43" s="32">
        <v>753</v>
      </c>
      <c r="O43" s="34">
        <v>0.059</v>
      </c>
      <c r="P43" s="31">
        <v>18.5</v>
      </c>
      <c r="Q43" s="67">
        <v>11172867</v>
      </c>
      <c r="R43" s="31" t="s">
        <v>2062</v>
      </c>
    </row>
    <row r="44" spans="1:18" ht="15">
      <c r="A44" s="31">
        <v>10</v>
      </c>
      <c r="B44" s="31" t="s">
        <v>1128</v>
      </c>
      <c r="C44" s="35" t="s">
        <v>3019</v>
      </c>
      <c r="D44" s="31" t="s">
        <v>23</v>
      </c>
      <c r="E44" s="35" t="s">
        <v>2113</v>
      </c>
      <c r="F44" s="67">
        <v>593213842594</v>
      </c>
      <c r="G44" s="83">
        <v>0.46</v>
      </c>
      <c r="H44" s="67">
        <v>18162168755</v>
      </c>
      <c r="I44" s="88">
        <v>0.88</v>
      </c>
      <c r="J44" s="67">
        <v>2357053371424</v>
      </c>
      <c r="K44" s="83">
        <v>0.4</v>
      </c>
      <c r="L44" s="67">
        <v>50269328745</v>
      </c>
      <c r="M44" s="88">
        <v>0.97</v>
      </c>
      <c r="N44" s="32">
        <v>1898</v>
      </c>
      <c r="O44" s="34">
        <v>0.111</v>
      </c>
      <c r="P44" s="31">
        <v>10.1</v>
      </c>
      <c r="Q44" s="67">
        <v>376154</v>
      </c>
      <c r="R44" s="31" t="s">
        <v>2062</v>
      </c>
    </row>
    <row r="45" spans="1:18" ht="15">
      <c r="A45" s="31">
        <v>11</v>
      </c>
      <c r="B45" s="31" t="s">
        <v>2070</v>
      </c>
      <c r="C45" s="35" t="s">
        <v>2071</v>
      </c>
      <c r="D45" s="31" t="s">
        <v>23</v>
      </c>
      <c r="E45" s="35" t="s">
        <v>2107</v>
      </c>
      <c r="F45" s="67">
        <v>305627564021</v>
      </c>
      <c r="G45" s="88">
        <v>0.98</v>
      </c>
      <c r="H45" s="67">
        <v>120030767537</v>
      </c>
      <c r="I45" s="87">
        <v>1.63</v>
      </c>
      <c r="J45" s="67">
        <v>989068698529</v>
      </c>
      <c r="K45" s="88">
        <v>0.73</v>
      </c>
      <c r="L45" s="67">
        <v>287044137632</v>
      </c>
      <c r="M45" s="87">
        <v>1.05</v>
      </c>
      <c r="N45" s="32">
        <v>713</v>
      </c>
      <c r="O45" s="34">
        <v>0.066</v>
      </c>
      <c r="P45" s="31">
        <v>25.7</v>
      </c>
      <c r="Q45" s="67">
        <v>924499</v>
      </c>
      <c r="R45" s="31" t="s">
        <v>2062</v>
      </c>
    </row>
    <row r="46" spans="1:18" ht="15">
      <c r="A46" s="31">
        <v>12</v>
      </c>
      <c r="B46" s="75" t="s">
        <v>977</v>
      </c>
      <c r="C46" s="76" t="s">
        <v>2595</v>
      </c>
      <c r="D46" s="79" t="s">
        <v>29</v>
      </c>
      <c r="E46" s="76" t="s">
        <v>2111</v>
      </c>
      <c r="F46" s="67">
        <v>1487044395000</v>
      </c>
      <c r="G46" s="80">
        <v>0.26</v>
      </c>
      <c r="H46" s="67">
        <v>446405694000</v>
      </c>
      <c r="I46" s="84">
        <v>7.22</v>
      </c>
      <c r="J46" s="67">
        <v>5715798953000</v>
      </c>
      <c r="K46" s="80">
        <v>0.29</v>
      </c>
      <c r="L46" s="67">
        <v>809764373000</v>
      </c>
      <c r="M46" s="81">
        <v>0.67</v>
      </c>
      <c r="N46" s="32">
        <v>388</v>
      </c>
      <c r="O46" s="78">
        <v>0.023</v>
      </c>
      <c r="P46" s="75">
        <v>70.1</v>
      </c>
      <c r="Q46" s="67">
        <v>117983</v>
      </c>
      <c r="R46" s="31" t="s">
        <v>2062</v>
      </c>
    </row>
    <row r="49" spans="1:2" ht="15">
      <c r="A49" s="187" t="s">
        <v>3102</v>
      </c>
      <c r="B49" s="188"/>
    </row>
    <row r="50" spans="1:18" ht="15">
      <c r="A50" s="189" t="s">
        <v>9</v>
      </c>
      <c r="B50" s="189" t="s">
        <v>10</v>
      </c>
      <c r="C50" s="171" t="s">
        <v>2051</v>
      </c>
      <c r="D50" s="171" t="s">
        <v>12</v>
      </c>
      <c r="E50" s="171" t="s">
        <v>2072</v>
      </c>
      <c r="F50" s="175" t="s">
        <v>3105</v>
      </c>
      <c r="G50" s="175"/>
      <c r="H50" s="175"/>
      <c r="I50" s="175"/>
      <c r="J50" s="184" t="s">
        <v>2055</v>
      </c>
      <c r="K50" s="184"/>
      <c r="L50" s="184"/>
      <c r="M50" s="184"/>
      <c r="N50" s="184"/>
      <c r="O50" s="185" t="s">
        <v>2059</v>
      </c>
      <c r="P50" s="186"/>
      <c r="Q50" s="186"/>
      <c r="R50" s="186"/>
    </row>
    <row r="51" spans="1:18" ht="42.75">
      <c r="A51" s="172"/>
      <c r="B51" s="172"/>
      <c r="C51" s="172"/>
      <c r="D51" s="172"/>
      <c r="E51" s="172"/>
      <c r="F51" s="39" t="s">
        <v>2073</v>
      </c>
      <c r="G51" s="40" t="s">
        <v>2074</v>
      </c>
      <c r="H51" s="41" t="s">
        <v>2075</v>
      </c>
      <c r="I51" s="40" t="s">
        <v>2076</v>
      </c>
      <c r="J51" s="37" t="s">
        <v>2073</v>
      </c>
      <c r="K51" s="36" t="s">
        <v>2074</v>
      </c>
      <c r="L51" s="37" t="s">
        <v>2075</v>
      </c>
      <c r="M51" s="36" t="s">
        <v>2076</v>
      </c>
      <c r="N51" s="38" t="s">
        <v>2077</v>
      </c>
      <c r="O51" s="65" t="s">
        <v>2044</v>
      </c>
      <c r="P51" s="65" t="s">
        <v>2039</v>
      </c>
      <c r="Q51" s="65" t="s">
        <v>2078</v>
      </c>
      <c r="R51" s="97" t="s">
        <v>2057</v>
      </c>
    </row>
    <row r="52" spans="1:18" ht="15">
      <c r="A52" s="31">
        <v>1</v>
      </c>
      <c r="B52" s="60" t="s">
        <v>543</v>
      </c>
      <c r="C52" s="35" t="s">
        <v>544</v>
      </c>
      <c r="D52" s="31" t="s">
        <v>26</v>
      </c>
      <c r="E52" s="35" t="s">
        <v>2103</v>
      </c>
      <c r="F52" s="67">
        <v>813567015965</v>
      </c>
      <c r="G52" s="88">
        <v>0.53</v>
      </c>
      <c r="H52" s="67">
        <v>31204312812</v>
      </c>
      <c r="I52" s="87">
        <v>2.51</v>
      </c>
      <c r="J52" s="67">
        <v>3779479305170</v>
      </c>
      <c r="K52" s="83">
        <v>0.23</v>
      </c>
      <c r="L52" s="67">
        <v>119221301119</v>
      </c>
      <c r="M52" s="83">
        <v>0.27</v>
      </c>
      <c r="N52" s="32">
        <v>3541</v>
      </c>
      <c r="O52" s="34">
        <v>0.245</v>
      </c>
      <c r="P52" s="31">
        <v>6.6</v>
      </c>
      <c r="Q52" s="67">
        <v>357784</v>
      </c>
      <c r="R52" s="31" t="s">
        <v>2065</v>
      </c>
    </row>
    <row r="53" spans="1:18" ht="15">
      <c r="A53" s="31">
        <v>2</v>
      </c>
      <c r="B53" s="60" t="s">
        <v>597</v>
      </c>
      <c r="C53" s="35" t="s">
        <v>598</v>
      </c>
      <c r="D53" s="31" t="s">
        <v>26</v>
      </c>
      <c r="E53" s="35" t="s">
        <v>2161</v>
      </c>
      <c r="F53" s="67">
        <v>257415335924</v>
      </c>
      <c r="G53" s="88">
        <v>0.99</v>
      </c>
      <c r="H53" s="67">
        <v>36564603344</v>
      </c>
      <c r="I53" s="83">
        <v>0.23</v>
      </c>
      <c r="J53" s="67">
        <v>905190153395</v>
      </c>
      <c r="K53" s="88">
        <v>0.83</v>
      </c>
      <c r="L53" s="67">
        <v>163367871682</v>
      </c>
      <c r="M53" s="83">
        <v>0.31</v>
      </c>
      <c r="N53" s="32">
        <v>3988</v>
      </c>
      <c r="O53" s="34">
        <v>0.193</v>
      </c>
      <c r="P53" s="31">
        <v>3.5</v>
      </c>
      <c r="Q53" s="67">
        <v>90081</v>
      </c>
      <c r="R53" s="31" t="s">
        <v>2065</v>
      </c>
    </row>
    <row r="54" spans="1:18" ht="15">
      <c r="A54" s="31">
        <v>3</v>
      </c>
      <c r="B54" s="31" t="s">
        <v>905</v>
      </c>
      <c r="C54" s="35" t="s">
        <v>906</v>
      </c>
      <c r="D54" s="31" t="s">
        <v>26</v>
      </c>
      <c r="E54" s="35" t="s">
        <v>2127</v>
      </c>
      <c r="F54" s="67">
        <v>167315625012</v>
      </c>
      <c r="G54" s="87">
        <v>2.56</v>
      </c>
      <c r="H54" s="67">
        <v>89834848470</v>
      </c>
      <c r="I54" s="87">
        <v>6.27</v>
      </c>
      <c r="J54" s="67">
        <v>608379186681</v>
      </c>
      <c r="K54" s="83">
        <v>0.24</v>
      </c>
      <c r="L54" s="67">
        <v>261358062673</v>
      </c>
      <c r="M54" s="83">
        <v>0.49</v>
      </c>
      <c r="N54" s="32">
        <v>6357</v>
      </c>
      <c r="O54" s="34">
        <v>0.259</v>
      </c>
      <c r="P54" s="31">
        <v>4</v>
      </c>
      <c r="Q54" s="67">
        <v>274463</v>
      </c>
      <c r="R54" s="31" t="s">
        <v>2065</v>
      </c>
    </row>
    <row r="55" spans="1:18" ht="15">
      <c r="A55" s="31">
        <v>4</v>
      </c>
      <c r="B55" s="31" t="s">
        <v>1733</v>
      </c>
      <c r="C55" s="35" t="s">
        <v>1734</v>
      </c>
      <c r="D55" s="31" t="s">
        <v>26</v>
      </c>
      <c r="E55" s="35" t="s">
        <v>2107</v>
      </c>
      <c r="F55" s="67">
        <v>126079807177</v>
      </c>
      <c r="G55" s="83">
        <v>0.22</v>
      </c>
      <c r="H55" s="67">
        <v>85449573138</v>
      </c>
      <c r="I55" s="83">
        <v>0.21</v>
      </c>
      <c r="J55" s="67">
        <v>429197950048</v>
      </c>
      <c r="K55" s="88">
        <v>0.8</v>
      </c>
      <c r="L55" s="67">
        <v>255247813736</v>
      </c>
      <c r="M55" s="87">
        <v>1.23</v>
      </c>
      <c r="N55" s="32">
        <v>3095</v>
      </c>
      <c r="O55" s="86">
        <v>0.226</v>
      </c>
      <c r="P55" s="31">
        <v>4.4</v>
      </c>
      <c r="Q55" s="67">
        <v>106267</v>
      </c>
      <c r="R55" s="31" t="s">
        <v>2065</v>
      </c>
    </row>
    <row r="56" spans="1:18" ht="15">
      <c r="A56" s="31">
        <v>5</v>
      </c>
      <c r="B56" s="31" t="s">
        <v>1806</v>
      </c>
      <c r="C56" s="35" t="s">
        <v>1807</v>
      </c>
      <c r="D56" s="31" t="s">
        <v>26</v>
      </c>
      <c r="E56" s="35" t="s">
        <v>2107</v>
      </c>
      <c r="F56" s="67">
        <v>127979463723</v>
      </c>
      <c r="G56" s="87">
        <v>1.12</v>
      </c>
      <c r="H56" s="67">
        <v>56823970044</v>
      </c>
      <c r="I56" s="87">
        <v>1.09</v>
      </c>
      <c r="J56" s="67">
        <v>421711010321</v>
      </c>
      <c r="K56" s="88">
        <v>0.69</v>
      </c>
      <c r="L56" s="67">
        <v>155755284514</v>
      </c>
      <c r="M56" s="87">
        <v>1.24</v>
      </c>
      <c r="N56" s="32">
        <v>1756</v>
      </c>
      <c r="O56" s="34">
        <v>0.147</v>
      </c>
      <c r="P56" s="31">
        <v>6.4</v>
      </c>
      <c r="Q56" s="67">
        <v>260711</v>
      </c>
      <c r="R56" s="31" t="s">
        <v>2065</v>
      </c>
    </row>
    <row r="57" spans="1:18" ht="15">
      <c r="A57" s="31">
        <v>6</v>
      </c>
      <c r="B57" s="31" t="s">
        <v>1868</v>
      </c>
      <c r="C57" s="35" t="s">
        <v>1869</v>
      </c>
      <c r="D57" s="31" t="s">
        <v>26</v>
      </c>
      <c r="E57" s="35" t="s">
        <v>2160</v>
      </c>
      <c r="F57" s="67">
        <v>197448967031</v>
      </c>
      <c r="G57" s="83">
        <v>0.11</v>
      </c>
      <c r="H57" s="67">
        <v>28512634658</v>
      </c>
      <c r="I57" s="88">
        <v>0.64</v>
      </c>
      <c r="J57" s="67">
        <v>748534060784</v>
      </c>
      <c r="K57" s="83">
        <v>0.1</v>
      </c>
      <c r="L57" s="67">
        <v>106806284316</v>
      </c>
      <c r="M57" s="87">
        <v>1.26</v>
      </c>
      <c r="N57" s="32">
        <v>1275</v>
      </c>
      <c r="O57" s="34">
        <v>0.078</v>
      </c>
      <c r="P57" s="31">
        <v>5.7</v>
      </c>
      <c r="Q57" s="67">
        <v>84622</v>
      </c>
      <c r="R57" s="31" t="s">
        <v>2065</v>
      </c>
    </row>
    <row r="58" spans="1:18" ht="15">
      <c r="A58" s="31">
        <v>7</v>
      </c>
      <c r="B58" s="31" t="s">
        <v>1958</v>
      </c>
      <c r="C58" s="35" t="s">
        <v>1959</v>
      </c>
      <c r="D58" s="31" t="s">
        <v>26</v>
      </c>
      <c r="E58" s="35" t="s">
        <v>2130</v>
      </c>
      <c r="F58" s="67">
        <v>366572847438</v>
      </c>
      <c r="G58" s="83">
        <v>0.36</v>
      </c>
      <c r="H58" s="67">
        <v>79771896030</v>
      </c>
      <c r="I58" s="83">
        <v>0.45</v>
      </c>
      <c r="J58" s="67">
        <v>1399895965517</v>
      </c>
      <c r="K58" s="83">
        <v>0.24</v>
      </c>
      <c r="L58" s="67">
        <v>307001915216</v>
      </c>
      <c r="M58" s="83">
        <v>0.04</v>
      </c>
      <c r="N58" s="32">
        <v>5102</v>
      </c>
      <c r="O58" s="34">
        <v>0.151</v>
      </c>
      <c r="P58" s="31">
        <v>6.7</v>
      </c>
      <c r="Q58" s="67">
        <v>263319</v>
      </c>
      <c r="R58" s="31" t="s">
        <v>2065</v>
      </c>
    </row>
    <row r="59" spans="1:18" ht="15">
      <c r="A59" s="31">
        <v>8</v>
      </c>
      <c r="B59" s="31" t="s">
        <v>671</v>
      </c>
      <c r="C59" s="35" t="s">
        <v>672</v>
      </c>
      <c r="D59" s="31" t="s">
        <v>23</v>
      </c>
      <c r="E59" s="35" t="s">
        <v>2108</v>
      </c>
      <c r="F59" s="67">
        <v>30953027704</v>
      </c>
      <c r="G59" s="87">
        <v>4.92</v>
      </c>
      <c r="H59" s="67">
        <v>7944471858</v>
      </c>
      <c r="I59" s="83">
        <v>0.01</v>
      </c>
      <c r="J59" s="67">
        <v>408567113207</v>
      </c>
      <c r="K59" s="87">
        <v>3</v>
      </c>
      <c r="L59" s="67">
        <v>74492576211</v>
      </c>
      <c r="M59" s="83">
        <v>0.44</v>
      </c>
      <c r="N59" s="32">
        <v>2991</v>
      </c>
      <c r="O59" s="34">
        <v>0.14</v>
      </c>
      <c r="P59" s="31">
        <v>5.5</v>
      </c>
      <c r="Q59" s="67">
        <v>76840</v>
      </c>
      <c r="R59" s="31" t="s">
        <v>2065</v>
      </c>
    </row>
    <row r="60" spans="1:18" ht="15">
      <c r="A60" s="31">
        <v>9</v>
      </c>
      <c r="B60" s="31" t="s">
        <v>1004</v>
      </c>
      <c r="C60" s="35" t="s">
        <v>1005</v>
      </c>
      <c r="D60" s="31" t="s">
        <v>23</v>
      </c>
      <c r="E60" s="35" t="s">
        <v>2225</v>
      </c>
      <c r="F60" s="67">
        <v>521513562510</v>
      </c>
      <c r="G60" s="88">
        <v>0.74</v>
      </c>
      <c r="H60" s="67">
        <v>6924471203</v>
      </c>
      <c r="I60" s="83">
        <v>0.24</v>
      </c>
      <c r="J60" s="67">
        <v>1712616197657</v>
      </c>
      <c r="K60" s="83">
        <v>0.43</v>
      </c>
      <c r="L60" s="67">
        <v>88636808303</v>
      </c>
      <c r="M60" s="87">
        <v>1.08</v>
      </c>
      <c r="N60" s="32">
        <v>2157</v>
      </c>
      <c r="O60" s="34">
        <v>0.179</v>
      </c>
      <c r="P60" s="31">
        <v>3.4</v>
      </c>
      <c r="Q60" s="67">
        <v>178557</v>
      </c>
      <c r="R60" s="31" t="s">
        <v>2065</v>
      </c>
    </row>
    <row r="61" spans="1:18" ht="15">
      <c r="A61" s="31">
        <v>10</v>
      </c>
      <c r="B61" s="31" t="s">
        <v>1242</v>
      </c>
      <c r="C61" s="35" t="s">
        <v>1243</v>
      </c>
      <c r="D61" s="31" t="s">
        <v>23</v>
      </c>
      <c r="E61" s="35" t="s">
        <v>2186</v>
      </c>
      <c r="F61" s="67">
        <v>68129872370</v>
      </c>
      <c r="G61" s="83">
        <v>0.45</v>
      </c>
      <c r="H61" s="67">
        <v>21319609277</v>
      </c>
      <c r="I61" s="87">
        <v>1.97</v>
      </c>
      <c r="J61" s="67">
        <v>104195675508</v>
      </c>
      <c r="K61" s="88">
        <v>1</v>
      </c>
      <c r="L61" s="67">
        <v>-41973656953</v>
      </c>
      <c r="M61" s="88">
        <v>0.52</v>
      </c>
      <c r="N61" s="32">
        <v>3651</v>
      </c>
      <c r="O61" s="34">
        <v>0.205</v>
      </c>
      <c r="P61" s="31">
        <v>4.5</v>
      </c>
      <c r="Q61" s="67">
        <v>104947</v>
      </c>
      <c r="R61" s="31" t="s">
        <v>2065</v>
      </c>
    </row>
    <row r="62" spans="1:18" ht="15">
      <c r="A62" s="31">
        <v>11</v>
      </c>
      <c r="B62" s="75" t="s">
        <v>3071</v>
      </c>
      <c r="C62" s="76" t="s">
        <v>3072</v>
      </c>
      <c r="D62" s="79" t="s">
        <v>29</v>
      </c>
      <c r="E62" s="76" t="s">
        <v>2120</v>
      </c>
      <c r="F62" s="67">
        <v>1790862000000</v>
      </c>
      <c r="G62" s="80">
        <v>0.18</v>
      </c>
      <c r="H62" s="67">
        <v>210409000000</v>
      </c>
      <c r="I62" s="80">
        <v>0.47</v>
      </c>
      <c r="J62" s="67">
        <v>7082905000000</v>
      </c>
      <c r="K62" s="80">
        <v>0.2</v>
      </c>
      <c r="L62" s="67">
        <v>812986000000</v>
      </c>
      <c r="M62" s="80">
        <v>0.26</v>
      </c>
      <c r="N62" s="32">
        <v>1314</v>
      </c>
      <c r="O62" s="78">
        <v>0.105</v>
      </c>
      <c r="P62" s="75">
        <v>17.2</v>
      </c>
      <c r="Q62" s="67">
        <v>37651</v>
      </c>
      <c r="R62" s="31" t="s">
        <v>2065</v>
      </c>
    </row>
    <row r="63" spans="1:18" ht="15">
      <c r="A63" s="31">
        <v>12</v>
      </c>
      <c r="B63" s="75" t="s">
        <v>1565</v>
      </c>
      <c r="C63" s="76" t="s">
        <v>1566</v>
      </c>
      <c r="D63" s="79" t="s">
        <v>29</v>
      </c>
      <c r="E63" s="76" t="s">
        <v>2160</v>
      </c>
      <c r="F63" s="67">
        <v>56213959704</v>
      </c>
      <c r="G63" s="80">
        <v>0.31</v>
      </c>
      <c r="H63" s="67">
        <v>12119026163</v>
      </c>
      <c r="I63" s="84">
        <v>4.69</v>
      </c>
      <c r="J63" s="67">
        <v>195760122063</v>
      </c>
      <c r="K63" s="82">
        <v>-0.06</v>
      </c>
      <c r="L63" s="67">
        <v>27523510216</v>
      </c>
      <c r="M63" s="84">
        <v>6.35</v>
      </c>
      <c r="N63" s="32">
        <v>1364</v>
      </c>
      <c r="O63" s="78">
        <v>0.08</v>
      </c>
      <c r="P63" s="75">
        <v>10</v>
      </c>
      <c r="Q63" s="67">
        <v>53927</v>
      </c>
      <c r="R63" s="31" t="s">
        <v>2065</v>
      </c>
    </row>
  </sheetData>
  <sheetProtection/>
  <mergeCells count="29">
    <mergeCell ref="A6:B7"/>
    <mergeCell ref="C6:E7"/>
    <mergeCell ref="A9:B9"/>
    <mergeCell ref="A10:A11"/>
    <mergeCell ref="B10:B11"/>
    <mergeCell ref="C10:C11"/>
    <mergeCell ref="D10:D11"/>
    <mergeCell ref="E10:E11"/>
    <mergeCell ref="A32:B32"/>
    <mergeCell ref="A33:A34"/>
    <mergeCell ref="B33:B34"/>
    <mergeCell ref="C33:C34"/>
    <mergeCell ref="D33:D34"/>
    <mergeCell ref="E33:E34"/>
    <mergeCell ref="A49:B49"/>
    <mergeCell ref="A50:A51"/>
    <mergeCell ref="B50:B51"/>
    <mergeCell ref="C50:C51"/>
    <mergeCell ref="D50:D51"/>
    <mergeCell ref="F33:I33"/>
    <mergeCell ref="E50:E51"/>
    <mergeCell ref="F10:I10"/>
    <mergeCell ref="F50:I50"/>
    <mergeCell ref="J50:N50"/>
    <mergeCell ref="O50:R50"/>
    <mergeCell ref="O33:R33"/>
    <mergeCell ref="J33:N33"/>
    <mergeCell ref="O10:R10"/>
    <mergeCell ref="J10:N10"/>
  </mergeCells>
  <conditionalFormatting sqref="G12:G28 I12:I28 K12:K28 M12:M28">
    <cfRule type="cellIs" priority="9" dxfId="3" operator="lessThan" stopIfTrue="1">
      <formula>0</formula>
    </cfRule>
    <cfRule type="cellIs" priority="10" dxfId="2" operator="between" stopIfTrue="1">
      <formula>0</formula>
      <formula>0.5</formula>
    </cfRule>
    <cfRule type="cellIs" priority="11" dxfId="1" operator="between" stopIfTrue="1">
      <formula>0.5</formula>
      <formula>1</formula>
    </cfRule>
    <cfRule type="cellIs" priority="12" dxfId="187" operator="greaterThan" stopIfTrue="1">
      <formula>1</formula>
    </cfRule>
  </conditionalFormatting>
  <conditionalFormatting sqref="G35:G45 I35:I45 K35:K45 M35:M45">
    <cfRule type="cellIs" priority="5" dxfId="3" operator="lessThan" stopIfTrue="1">
      <formula>0</formula>
    </cfRule>
    <cfRule type="cellIs" priority="6" dxfId="2" operator="between" stopIfTrue="1">
      <formula>0</formula>
      <formula>0.5</formula>
    </cfRule>
    <cfRule type="cellIs" priority="7" dxfId="1" operator="between" stopIfTrue="1">
      <formula>0.5</formula>
      <formula>1</formula>
    </cfRule>
    <cfRule type="cellIs" priority="8" dxfId="187" operator="greaterThan" stopIfTrue="1">
      <formula>1</formula>
    </cfRule>
  </conditionalFormatting>
  <conditionalFormatting sqref="G52:G61 I52:I61 K52:K61 M52:M61">
    <cfRule type="cellIs" priority="1" dxfId="3" operator="lessThan" stopIfTrue="1">
      <formula>0</formula>
    </cfRule>
    <cfRule type="cellIs" priority="2" dxfId="2" operator="between" stopIfTrue="1">
      <formula>0</formula>
      <formula>0.5</formula>
    </cfRule>
    <cfRule type="cellIs" priority="3" dxfId="1" operator="between" stopIfTrue="1">
      <formula>0.5</formula>
      <formula>1</formula>
    </cfRule>
    <cfRule type="cellIs" priority="4" dxfId="187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V151"/>
  <sheetViews>
    <sheetView zoomScale="90" zoomScaleNormal="90" zoomScalePageLayoutView="0" workbookViewId="0" topLeftCell="A1">
      <selection activeCell="A122" sqref="A122:IV152"/>
    </sheetView>
  </sheetViews>
  <sheetFormatPr defaultColWidth="9.140625" defaultRowHeight="15"/>
  <cols>
    <col min="1" max="1" width="8.57421875" style="26" customWidth="1"/>
    <col min="2" max="2" width="9.7109375" style="0" customWidth="1"/>
    <col min="3" max="3" width="17.8515625" style="0" customWidth="1"/>
    <col min="4" max="4" width="8.8515625" style="0" customWidth="1"/>
    <col min="5" max="5" width="28.00390625" style="0" customWidth="1"/>
    <col min="6" max="6" width="19.28125" style="72" customWidth="1"/>
    <col min="7" max="7" width="19.28125" style="72" hidden="1" customWidth="1"/>
    <col min="8" max="8" width="10.7109375" style="0" customWidth="1"/>
    <col min="9" max="9" width="17.7109375" style="72" customWidth="1"/>
    <col min="10" max="10" width="17.7109375" style="72" hidden="1" customWidth="1"/>
    <col min="11" max="11" width="11.421875" style="0" customWidth="1"/>
    <col min="12" max="12" width="20.140625" style="71" customWidth="1"/>
    <col min="13" max="13" width="20.140625" style="71" hidden="1" customWidth="1"/>
    <col min="14" max="14" width="10.7109375" style="0" customWidth="1"/>
    <col min="15" max="15" width="19.140625" style="71" customWidth="1"/>
    <col min="16" max="16" width="19.140625" style="71" hidden="1" customWidth="1"/>
    <col min="17" max="17" width="11.28125" style="0" customWidth="1"/>
    <col min="18" max="18" width="10.140625" style="0" customWidth="1"/>
    <col min="19" max="19" width="10.7109375" style="0" customWidth="1"/>
    <col min="20" max="20" width="9.140625" style="0" customWidth="1"/>
    <col min="21" max="21" width="12.7109375" style="0" customWidth="1"/>
    <col min="22" max="22" width="10.00390625" style="0" customWidth="1"/>
    <col min="23" max="24" width="12.7109375" style="0" customWidth="1"/>
  </cols>
  <sheetData>
    <row r="1" ht="15"/>
    <row r="2" ht="15"/>
    <row r="3" ht="15"/>
    <row r="4" ht="15"/>
    <row r="5" ht="15"/>
    <row r="6" spans="6:13" ht="15">
      <c r="F6" s="156" t="s">
        <v>2083</v>
      </c>
      <c r="G6" s="196"/>
      <c r="H6" s="157"/>
      <c r="I6" s="190" t="s">
        <v>2084</v>
      </c>
      <c r="J6" s="191"/>
      <c r="K6" s="191"/>
      <c r="L6" s="192"/>
      <c r="M6" s="121"/>
    </row>
    <row r="7" spans="6:13" ht="15">
      <c r="F7" s="160"/>
      <c r="G7" s="197"/>
      <c r="H7" s="161"/>
      <c r="I7" s="193"/>
      <c r="J7" s="194"/>
      <c r="K7" s="194"/>
      <c r="L7" s="195"/>
      <c r="M7" s="121"/>
    </row>
    <row r="8" spans="6:13" ht="15">
      <c r="F8" s="26"/>
      <c r="G8" s="26"/>
      <c r="I8"/>
      <c r="J8"/>
      <c r="L8"/>
      <c r="M8"/>
    </row>
    <row r="9" spans="1:2" ht="15">
      <c r="A9" s="187" t="s">
        <v>2085</v>
      </c>
      <c r="B9" s="188"/>
    </row>
    <row r="10" spans="1:22" ht="15">
      <c r="A10" s="189" t="s">
        <v>9</v>
      </c>
      <c r="B10" s="189" t="s">
        <v>10</v>
      </c>
      <c r="C10" s="171" t="s">
        <v>2051</v>
      </c>
      <c r="D10" s="171" t="s">
        <v>12</v>
      </c>
      <c r="E10" s="171" t="s">
        <v>2072</v>
      </c>
      <c r="F10" s="175" t="s">
        <v>3960</v>
      </c>
      <c r="G10" s="175"/>
      <c r="H10" s="175"/>
      <c r="I10" s="175"/>
      <c r="J10" s="175"/>
      <c r="K10" s="175"/>
      <c r="L10" s="184" t="s">
        <v>2055</v>
      </c>
      <c r="M10" s="184"/>
      <c r="N10" s="184"/>
      <c r="O10" s="184"/>
      <c r="P10" s="184"/>
      <c r="Q10" s="184"/>
      <c r="R10" s="184"/>
      <c r="S10" s="185" t="s">
        <v>2059</v>
      </c>
      <c r="T10" s="186"/>
      <c r="U10" s="186"/>
      <c r="V10" s="186"/>
    </row>
    <row r="11" spans="1:22" s="98" customFormat="1" ht="72.75" customHeight="1">
      <c r="A11" s="172"/>
      <c r="B11" s="172"/>
      <c r="C11" s="172"/>
      <c r="D11" s="172"/>
      <c r="E11" s="172"/>
      <c r="F11" s="41" t="s">
        <v>2073</v>
      </c>
      <c r="G11" s="41"/>
      <c r="H11" s="40" t="s">
        <v>2074</v>
      </c>
      <c r="I11" s="41" t="s">
        <v>2075</v>
      </c>
      <c r="J11" s="41"/>
      <c r="K11" s="40" t="s">
        <v>2076</v>
      </c>
      <c r="L11" s="37" t="s">
        <v>2073</v>
      </c>
      <c r="M11" s="37"/>
      <c r="N11" s="36" t="s">
        <v>2074</v>
      </c>
      <c r="O11" s="37" t="s">
        <v>2075</v>
      </c>
      <c r="P11" s="37"/>
      <c r="Q11" s="36" t="s">
        <v>2076</v>
      </c>
      <c r="R11" s="38" t="s">
        <v>2077</v>
      </c>
      <c r="S11" s="65" t="s">
        <v>2044</v>
      </c>
      <c r="T11" s="65" t="s">
        <v>2039</v>
      </c>
      <c r="U11" s="65" t="s">
        <v>2078</v>
      </c>
      <c r="V11" s="97" t="s">
        <v>2057</v>
      </c>
    </row>
    <row r="12" spans="1:22" ht="15">
      <c r="A12" s="31">
        <v>1</v>
      </c>
      <c r="B12" s="99" t="s">
        <v>32</v>
      </c>
      <c r="C12" s="99" t="s">
        <v>32</v>
      </c>
      <c r="D12" s="99" t="s">
        <v>26</v>
      </c>
      <c r="E12" s="99" t="s">
        <v>2120</v>
      </c>
      <c r="F12" s="32">
        <v>13298272000000</v>
      </c>
      <c r="G12" s="32">
        <f aca="true" t="shared" si="0" ref="G12:G20">F12/10^9</f>
        <v>13298</v>
      </c>
      <c r="H12" s="83">
        <v>0.32</v>
      </c>
      <c r="I12" s="32">
        <v>4135029000000</v>
      </c>
      <c r="J12" s="122">
        <f aca="true" t="shared" si="1" ref="J12:J20">I12/10^9</f>
        <v>4135</v>
      </c>
      <c r="K12" s="87">
        <v>0.26</v>
      </c>
      <c r="L12" s="32">
        <v>49977408000000</v>
      </c>
      <c r="M12" s="122">
        <f aca="true" t="shared" si="2" ref="M12:M20">L12/10^9</f>
        <v>49977.4</v>
      </c>
      <c r="N12" s="89">
        <v>0.29</v>
      </c>
      <c r="O12" s="32">
        <v>14535687000000</v>
      </c>
      <c r="P12" s="122">
        <f aca="true" t="shared" si="3" ref="P12:P20">O12/10^9</f>
        <v>14535.7</v>
      </c>
      <c r="Q12" s="83">
        <v>0.4</v>
      </c>
      <c r="R12" s="32">
        <v>4310</v>
      </c>
      <c r="S12" s="34">
        <v>0.254</v>
      </c>
      <c r="T12" s="99">
        <v>5.8</v>
      </c>
      <c r="U12" s="32">
        <v>3384834</v>
      </c>
      <c r="V12" s="99" t="s">
        <v>2066</v>
      </c>
    </row>
    <row r="13" spans="1:22" ht="15">
      <c r="A13" s="31">
        <v>2</v>
      </c>
      <c r="B13" s="99" t="s">
        <v>139</v>
      </c>
      <c r="C13" s="99" t="s">
        <v>140</v>
      </c>
      <c r="D13" s="99" t="s">
        <v>26</v>
      </c>
      <c r="E13" s="99" t="s">
        <v>2120</v>
      </c>
      <c r="F13" s="32">
        <v>36995505000000</v>
      </c>
      <c r="G13" s="32">
        <f t="shared" si="0"/>
        <v>36996</v>
      </c>
      <c r="H13" s="83">
        <v>0.27</v>
      </c>
      <c r="I13" s="32">
        <v>5559041000000</v>
      </c>
      <c r="J13" s="122">
        <f t="shared" si="1"/>
        <v>5559</v>
      </c>
      <c r="K13" s="87">
        <v>0.53</v>
      </c>
      <c r="L13" s="32">
        <v>142719524000000</v>
      </c>
      <c r="M13" s="122">
        <f t="shared" si="2"/>
        <v>142719.5</v>
      </c>
      <c r="N13" s="83">
        <v>0.25</v>
      </c>
      <c r="O13" s="32">
        <v>20374692000000</v>
      </c>
      <c r="P13" s="122">
        <f t="shared" si="3"/>
        <v>20374.7</v>
      </c>
      <c r="Q13" s="83">
        <v>0.73</v>
      </c>
      <c r="R13" s="32">
        <v>3982</v>
      </c>
      <c r="S13" s="34">
        <v>0.197</v>
      </c>
      <c r="T13" s="99">
        <v>11.3</v>
      </c>
      <c r="U13" s="32">
        <v>515805</v>
      </c>
      <c r="V13" s="99" t="s">
        <v>2066</v>
      </c>
    </row>
    <row r="14" spans="1:22" ht="15">
      <c r="A14" s="31">
        <v>3</v>
      </c>
      <c r="B14" s="99" t="s">
        <v>157</v>
      </c>
      <c r="C14" s="99" t="s">
        <v>158</v>
      </c>
      <c r="D14" s="99" t="s">
        <v>26</v>
      </c>
      <c r="E14" s="99" t="s">
        <v>2121</v>
      </c>
      <c r="F14" s="32">
        <v>1439919960314</v>
      </c>
      <c r="G14" s="32">
        <f t="shared" si="0"/>
        <v>1440</v>
      </c>
      <c r="H14" s="83">
        <v>0.07</v>
      </c>
      <c r="I14" s="32">
        <v>280745268354</v>
      </c>
      <c r="J14" s="122">
        <f t="shared" si="1"/>
        <v>280.7</v>
      </c>
      <c r="K14" s="83">
        <v>1.2</v>
      </c>
      <c r="L14" s="32">
        <v>5898680909178</v>
      </c>
      <c r="M14" s="122">
        <f t="shared" si="2"/>
        <v>5898.7</v>
      </c>
      <c r="N14" s="83">
        <v>0.24</v>
      </c>
      <c r="O14" s="32">
        <v>849558618896</v>
      </c>
      <c r="P14" s="122">
        <f t="shared" si="3"/>
        <v>849.6</v>
      </c>
      <c r="Q14" s="83">
        <v>2.3</v>
      </c>
      <c r="R14" s="32">
        <v>10405</v>
      </c>
      <c r="S14" s="34">
        <v>0.32</v>
      </c>
      <c r="T14" s="99">
        <v>8</v>
      </c>
      <c r="U14" s="32">
        <v>435589</v>
      </c>
      <c r="V14" s="99" t="s">
        <v>2066</v>
      </c>
    </row>
    <row r="15" spans="1:22" ht="15">
      <c r="A15" s="31">
        <v>4</v>
      </c>
      <c r="B15" s="99" t="s">
        <v>401</v>
      </c>
      <c r="C15" s="99" t="s">
        <v>402</v>
      </c>
      <c r="D15" s="99" t="s">
        <v>26</v>
      </c>
      <c r="E15" s="99" t="s">
        <v>2140</v>
      </c>
      <c r="F15" s="32">
        <v>1228558027364</v>
      </c>
      <c r="G15" s="32">
        <f t="shared" si="0"/>
        <v>1229</v>
      </c>
      <c r="H15" s="89">
        <v>0.15</v>
      </c>
      <c r="I15" s="32">
        <v>360963160672</v>
      </c>
      <c r="J15" s="122">
        <f t="shared" si="1"/>
        <v>361</v>
      </c>
      <c r="K15" s="89">
        <v>0.41</v>
      </c>
      <c r="L15" s="32">
        <v>4839798648685</v>
      </c>
      <c r="M15" s="122">
        <f t="shared" si="2"/>
        <v>4839.8</v>
      </c>
      <c r="N15" s="83">
        <v>0.19</v>
      </c>
      <c r="O15" s="32">
        <v>1094063682974</v>
      </c>
      <c r="P15" s="122">
        <f t="shared" si="3"/>
        <v>1094.1</v>
      </c>
      <c r="Q15" s="83">
        <v>0.32</v>
      </c>
      <c r="R15" s="32">
        <v>8395</v>
      </c>
      <c r="S15" s="34">
        <v>0.261</v>
      </c>
      <c r="T15" s="99">
        <v>12.9</v>
      </c>
      <c r="U15" s="32">
        <v>50537</v>
      </c>
      <c r="V15" s="99" t="s">
        <v>2066</v>
      </c>
    </row>
    <row r="16" spans="1:22" ht="15">
      <c r="A16" s="31">
        <v>5</v>
      </c>
      <c r="B16" s="99" t="s">
        <v>1536</v>
      </c>
      <c r="C16" s="99" t="s">
        <v>1537</v>
      </c>
      <c r="D16" s="99" t="s">
        <v>26</v>
      </c>
      <c r="E16" s="99" t="s">
        <v>2120</v>
      </c>
      <c r="F16" s="32">
        <v>13987439000000</v>
      </c>
      <c r="G16" s="32">
        <f t="shared" si="0"/>
        <v>13987</v>
      </c>
      <c r="H16" s="83">
        <v>0.46</v>
      </c>
      <c r="I16" s="32">
        <v>1899957000000</v>
      </c>
      <c r="J16" s="122">
        <f t="shared" si="1"/>
        <v>1900</v>
      </c>
      <c r="K16" s="89">
        <v>0.49</v>
      </c>
      <c r="L16" s="32">
        <v>51552164000000</v>
      </c>
      <c r="M16" s="122">
        <f t="shared" si="2"/>
        <v>51552.2</v>
      </c>
      <c r="N16" s="89">
        <v>0.4</v>
      </c>
      <c r="O16" s="32">
        <v>5666576000000</v>
      </c>
      <c r="P16" s="122">
        <f t="shared" si="3"/>
        <v>5666.6</v>
      </c>
      <c r="Q16" s="89">
        <v>0.46</v>
      </c>
      <c r="R16" s="32">
        <v>3011</v>
      </c>
      <c r="S16" s="34">
        <v>0.149</v>
      </c>
      <c r="T16" s="99">
        <v>8.9</v>
      </c>
      <c r="U16" s="32">
        <v>11225763</v>
      </c>
      <c r="V16" s="99" t="s">
        <v>2066</v>
      </c>
    </row>
    <row r="17" spans="1:22" ht="15">
      <c r="A17" s="31">
        <v>6</v>
      </c>
      <c r="B17" s="99" t="s">
        <v>3110</v>
      </c>
      <c r="C17" s="99" t="s">
        <v>3952</v>
      </c>
      <c r="D17" s="99" t="s">
        <v>26</v>
      </c>
      <c r="E17" s="99" t="s">
        <v>2120</v>
      </c>
      <c r="F17" s="32">
        <v>7053562000000</v>
      </c>
      <c r="G17" s="32">
        <f t="shared" si="0"/>
        <v>7054</v>
      </c>
      <c r="H17" s="90">
        <v>0.22</v>
      </c>
      <c r="I17" s="32">
        <v>1413242000000</v>
      </c>
      <c r="J17" s="122">
        <f t="shared" si="1"/>
        <v>1413.2</v>
      </c>
      <c r="K17" s="89">
        <v>0.09</v>
      </c>
      <c r="L17" s="32">
        <v>27237271000000</v>
      </c>
      <c r="M17" s="122">
        <f t="shared" si="2"/>
        <v>27237.3</v>
      </c>
      <c r="N17" s="89">
        <v>0.3</v>
      </c>
      <c r="O17" s="32">
        <v>6374657000000</v>
      </c>
      <c r="P17" s="122">
        <f t="shared" si="3"/>
        <v>6374.7</v>
      </c>
      <c r="Q17" s="89">
        <v>0.28</v>
      </c>
      <c r="R17" s="32">
        <v>3992</v>
      </c>
      <c r="S17" s="86">
        <v>0.203</v>
      </c>
      <c r="T17" s="99">
        <v>5.9</v>
      </c>
      <c r="U17" s="32">
        <v>2966667</v>
      </c>
      <c r="V17" s="99" t="s">
        <v>2066</v>
      </c>
    </row>
    <row r="18" spans="1:22" ht="15">
      <c r="A18" s="31">
        <v>7</v>
      </c>
      <c r="B18" s="99" t="s">
        <v>1782</v>
      </c>
      <c r="C18" s="99" t="s">
        <v>1783</v>
      </c>
      <c r="D18" s="99" t="s">
        <v>26</v>
      </c>
      <c r="E18" s="99" t="s">
        <v>2120</v>
      </c>
      <c r="F18" s="32">
        <v>29658116000000</v>
      </c>
      <c r="G18" s="32">
        <f t="shared" si="0"/>
        <v>29658</v>
      </c>
      <c r="H18" s="83">
        <v>0.29</v>
      </c>
      <c r="I18" s="32">
        <v>8991901000000</v>
      </c>
      <c r="J18" s="122">
        <f t="shared" si="1"/>
        <v>8991.9</v>
      </c>
      <c r="K18" s="89">
        <v>0.13</v>
      </c>
      <c r="L18" s="32">
        <v>108059774000000</v>
      </c>
      <c r="M18" s="122">
        <f t="shared" si="2"/>
        <v>108059.8</v>
      </c>
      <c r="N18" s="83">
        <v>0.29</v>
      </c>
      <c r="O18" s="32">
        <v>30936795000000</v>
      </c>
      <c r="P18" s="122">
        <f t="shared" si="3"/>
        <v>30936.8</v>
      </c>
      <c r="Q18" s="89">
        <v>0.35</v>
      </c>
      <c r="R18" s="32">
        <v>6535</v>
      </c>
      <c r="S18" s="34">
        <v>0.23</v>
      </c>
      <c r="T18" s="99">
        <v>14</v>
      </c>
      <c r="U18" s="32">
        <v>557809</v>
      </c>
      <c r="V18" s="99" t="s">
        <v>2066</v>
      </c>
    </row>
    <row r="19" spans="1:22" ht="15">
      <c r="A19" s="31">
        <v>8</v>
      </c>
      <c r="B19" s="99" t="s">
        <v>2811</v>
      </c>
      <c r="C19" s="99" t="s">
        <v>2812</v>
      </c>
      <c r="D19" s="99" t="s">
        <v>26</v>
      </c>
      <c r="E19" s="99" t="s">
        <v>2120</v>
      </c>
      <c r="F19" s="32">
        <v>9066902000000</v>
      </c>
      <c r="G19" s="32">
        <f t="shared" si="0"/>
        <v>9067</v>
      </c>
      <c r="H19" s="89">
        <v>0.3</v>
      </c>
      <c r="I19" s="32">
        <v>2155111000000</v>
      </c>
      <c r="J19" s="122">
        <f t="shared" si="1"/>
        <v>2155.1</v>
      </c>
      <c r="K19" s="83">
        <v>0.18</v>
      </c>
      <c r="L19" s="32">
        <v>35090966000000</v>
      </c>
      <c r="M19" s="122">
        <f t="shared" si="2"/>
        <v>35091</v>
      </c>
      <c r="N19" s="89">
        <v>0.37</v>
      </c>
      <c r="O19" s="32">
        <v>8800745000000</v>
      </c>
      <c r="P19" s="122">
        <f t="shared" si="3"/>
        <v>8800.7</v>
      </c>
      <c r="Q19" s="83">
        <v>0.3</v>
      </c>
      <c r="R19" s="32">
        <v>4184</v>
      </c>
      <c r="S19" s="34">
        <v>0.284</v>
      </c>
      <c r="T19" s="99">
        <v>4.9</v>
      </c>
      <c r="U19" s="32">
        <v>3251322</v>
      </c>
      <c r="V19" s="99" t="s">
        <v>2066</v>
      </c>
    </row>
    <row r="20" spans="1:22" ht="15">
      <c r="A20" s="31">
        <v>9</v>
      </c>
      <c r="B20" s="99" t="s">
        <v>2894</v>
      </c>
      <c r="C20" s="99" t="s">
        <v>2895</v>
      </c>
      <c r="D20" s="99" t="s">
        <v>26</v>
      </c>
      <c r="E20" s="99" t="s">
        <v>2236</v>
      </c>
      <c r="F20" s="32">
        <v>1943276000000</v>
      </c>
      <c r="G20" s="32">
        <f t="shared" si="0"/>
        <v>1943</v>
      </c>
      <c r="H20" s="83">
        <v>0.42</v>
      </c>
      <c r="I20" s="32">
        <v>1024011000000</v>
      </c>
      <c r="J20" s="122">
        <f t="shared" si="1"/>
        <v>1024</v>
      </c>
      <c r="K20" s="89">
        <v>1.71</v>
      </c>
      <c r="L20" s="32">
        <v>7882409000000</v>
      </c>
      <c r="M20" s="122">
        <f t="shared" si="2"/>
        <v>7882.4</v>
      </c>
      <c r="N20" s="89">
        <v>0.57</v>
      </c>
      <c r="O20" s="32">
        <v>3382243000000</v>
      </c>
      <c r="P20" s="122">
        <f t="shared" si="3"/>
        <v>3382.2</v>
      </c>
      <c r="Q20" s="89">
        <v>2.71</v>
      </c>
      <c r="R20" s="32">
        <v>1489</v>
      </c>
      <c r="S20" s="34">
        <v>0.102</v>
      </c>
      <c r="T20" s="99">
        <v>18.9</v>
      </c>
      <c r="U20" s="32">
        <v>2594289</v>
      </c>
      <c r="V20" s="99" t="s">
        <v>2066</v>
      </c>
    </row>
    <row r="21" spans="1:22" ht="15" hidden="1">
      <c r="A21" s="31"/>
      <c r="B21" s="99"/>
      <c r="C21" s="99"/>
      <c r="D21" s="99"/>
      <c r="E21" s="99"/>
      <c r="F21" s="32"/>
      <c r="G21" s="32"/>
      <c r="H21" s="83"/>
      <c r="I21" s="32"/>
      <c r="J21" s="122"/>
      <c r="K21" s="89"/>
      <c r="L21" s="32"/>
      <c r="M21" s="122"/>
      <c r="N21" s="89"/>
      <c r="O21" s="32"/>
      <c r="P21" s="122"/>
      <c r="Q21" s="89"/>
      <c r="R21" s="32"/>
      <c r="S21" s="34"/>
      <c r="T21" s="99"/>
      <c r="U21" s="32"/>
      <c r="V21" s="99"/>
    </row>
    <row r="22" spans="1:22" ht="15" hidden="1">
      <c r="A22" s="31"/>
      <c r="B22" s="99"/>
      <c r="C22" s="99"/>
      <c r="D22" s="99"/>
      <c r="E22" s="99"/>
      <c r="F22" s="32"/>
      <c r="G22" s="32"/>
      <c r="H22" s="83"/>
      <c r="I22" s="32"/>
      <c r="J22" s="122"/>
      <c r="K22" s="83"/>
      <c r="L22" s="32"/>
      <c r="M22" s="122"/>
      <c r="N22" s="83"/>
      <c r="O22" s="32"/>
      <c r="P22" s="122"/>
      <c r="Q22" s="83"/>
      <c r="R22" s="32"/>
      <c r="S22" s="34"/>
      <c r="T22" s="99"/>
      <c r="U22" s="32"/>
      <c r="V22" s="99"/>
    </row>
    <row r="23" spans="1:22" ht="15" hidden="1">
      <c r="A23" s="31"/>
      <c r="B23" s="99"/>
      <c r="C23" s="99"/>
      <c r="D23" s="99"/>
      <c r="E23" s="99"/>
      <c r="F23" s="32"/>
      <c r="G23" s="32"/>
      <c r="H23" s="89"/>
      <c r="I23" s="32"/>
      <c r="J23" s="122"/>
      <c r="K23" s="83"/>
      <c r="L23" s="32"/>
      <c r="M23" s="122"/>
      <c r="N23" s="88"/>
      <c r="O23" s="32"/>
      <c r="P23" s="122"/>
      <c r="Q23" s="87"/>
      <c r="R23" s="32"/>
      <c r="S23" s="34"/>
      <c r="T23" s="99"/>
      <c r="U23" s="32"/>
      <c r="V23" s="99"/>
    </row>
    <row r="24" spans="1:22" ht="15" hidden="1">
      <c r="A24" s="31"/>
      <c r="B24" s="99"/>
      <c r="C24" s="99"/>
      <c r="D24" s="99"/>
      <c r="E24" s="99"/>
      <c r="F24" s="32"/>
      <c r="G24" s="32"/>
      <c r="H24" s="83"/>
      <c r="I24" s="32"/>
      <c r="J24" s="122"/>
      <c r="K24" s="83"/>
      <c r="L24" s="32"/>
      <c r="M24" s="122"/>
      <c r="N24" s="88"/>
      <c r="O24" s="32"/>
      <c r="P24" s="122"/>
      <c r="Q24" s="83"/>
      <c r="R24" s="32"/>
      <c r="S24" s="34"/>
      <c r="T24" s="99"/>
      <c r="U24" s="32"/>
      <c r="V24" s="99"/>
    </row>
    <row r="25" spans="1:22" ht="15" hidden="1">
      <c r="A25" s="31"/>
      <c r="B25" s="99"/>
      <c r="C25" s="99"/>
      <c r="D25" s="99"/>
      <c r="E25" s="99"/>
      <c r="F25" s="32"/>
      <c r="G25" s="32"/>
      <c r="H25" s="83"/>
      <c r="I25" s="32"/>
      <c r="J25" s="122"/>
      <c r="K25" s="83"/>
      <c r="L25" s="32"/>
      <c r="M25" s="122"/>
      <c r="N25" s="88"/>
      <c r="O25" s="32"/>
      <c r="P25" s="122"/>
      <c r="Q25" s="83"/>
      <c r="R25" s="32"/>
      <c r="S25" s="34"/>
      <c r="T25" s="99"/>
      <c r="U25" s="32"/>
      <c r="V25" s="99"/>
    </row>
    <row r="26" spans="1:22" ht="15" hidden="1">
      <c r="A26" s="31"/>
      <c r="B26" s="99"/>
      <c r="C26" s="99"/>
      <c r="D26" s="99"/>
      <c r="E26" s="99"/>
      <c r="F26" s="32"/>
      <c r="G26" s="32"/>
      <c r="H26" s="89"/>
      <c r="I26" s="32"/>
      <c r="J26" s="122"/>
      <c r="K26" s="89"/>
      <c r="L26" s="32"/>
      <c r="M26" s="122"/>
      <c r="N26" s="89"/>
      <c r="O26" s="32"/>
      <c r="P26" s="122"/>
      <c r="Q26" s="83"/>
      <c r="R26" s="32"/>
      <c r="S26" s="86"/>
      <c r="T26" s="99"/>
      <c r="U26" s="32"/>
      <c r="V26" s="99"/>
    </row>
    <row r="27" spans="1:22" ht="15" hidden="1">
      <c r="A27" s="31"/>
      <c r="B27" s="99"/>
      <c r="C27" s="99"/>
      <c r="D27" s="99"/>
      <c r="E27" s="99"/>
      <c r="F27" s="32"/>
      <c r="G27" s="32"/>
      <c r="H27" s="83"/>
      <c r="I27" s="32"/>
      <c r="J27" s="122"/>
      <c r="K27" s="83"/>
      <c r="L27" s="32"/>
      <c r="M27" s="122"/>
      <c r="N27" s="89"/>
      <c r="O27" s="32"/>
      <c r="P27" s="122"/>
      <c r="Q27" s="83"/>
      <c r="R27" s="32"/>
      <c r="S27" s="34"/>
      <c r="T27" s="99"/>
      <c r="U27" s="32"/>
      <c r="V27" s="99"/>
    </row>
    <row r="28" spans="1:22" ht="15" hidden="1">
      <c r="A28" s="31">
        <v>17</v>
      </c>
      <c r="B28" s="99"/>
      <c r="C28" s="99"/>
      <c r="D28" s="99"/>
      <c r="E28" s="99"/>
      <c r="F28" s="32"/>
      <c r="G28" s="32"/>
      <c r="H28" s="89"/>
      <c r="I28" s="32"/>
      <c r="J28" s="122"/>
      <c r="K28" s="89"/>
      <c r="L28" s="32"/>
      <c r="M28" s="122"/>
      <c r="N28" s="89"/>
      <c r="O28" s="32"/>
      <c r="P28" s="122"/>
      <c r="Q28" s="89"/>
      <c r="R28" s="32"/>
      <c r="S28" s="34"/>
      <c r="T28" s="99"/>
      <c r="U28" s="32"/>
      <c r="V28" s="99"/>
    </row>
    <row r="29" spans="1:22" ht="15" hidden="1">
      <c r="A29" s="31">
        <v>18</v>
      </c>
      <c r="B29" s="99"/>
      <c r="C29" s="99"/>
      <c r="D29" s="99"/>
      <c r="E29" s="99"/>
      <c r="F29" s="32"/>
      <c r="G29" s="32"/>
      <c r="H29" s="83"/>
      <c r="I29" s="32"/>
      <c r="J29" s="122"/>
      <c r="K29" s="89"/>
      <c r="L29" s="32"/>
      <c r="M29" s="122"/>
      <c r="N29" s="83"/>
      <c r="O29" s="32"/>
      <c r="P29" s="122"/>
      <c r="Q29" s="87"/>
      <c r="R29" s="32"/>
      <c r="S29" s="34"/>
      <c r="T29" s="99"/>
      <c r="U29" s="32"/>
      <c r="V29" s="99"/>
    </row>
    <row r="30" spans="1:22" ht="15" hidden="1">
      <c r="A30" s="31">
        <v>19</v>
      </c>
      <c r="B30" s="99"/>
      <c r="C30" s="99"/>
      <c r="D30" s="99"/>
      <c r="E30" s="99"/>
      <c r="F30" s="32"/>
      <c r="G30" s="32"/>
      <c r="H30" s="87"/>
      <c r="I30" s="32"/>
      <c r="J30" s="122"/>
      <c r="K30" s="88"/>
      <c r="L30" s="32"/>
      <c r="M30" s="122"/>
      <c r="N30" s="83"/>
      <c r="O30" s="32"/>
      <c r="P30" s="122"/>
      <c r="Q30" s="83"/>
      <c r="R30" s="32"/>
      <c r="S30" s="34"/>
      <c r="T30" s="99"/>
      <c r="U30" s="32"/>
      <c r="V30" s="99"/>
    </row>
    <row r="31" spans="1:22" ht="15" hidden="1">
      <c r="A31" s="31">
        <v>20</v>
      </c>
      <c r="B31" s="99"/>
      <c r="C31" s="99"/>
      <c r="D31" s="99"/>
      <c r="E31" s="99"/>
      <c r="F31" s="32"/>
      <c r="G31" s="32"/>
      <c r="H31" s="87"/>
      <c r="I31" s="32"/>
      <c r="J31" s="122"/>
      <c r="K31" s="83"/>
      <c r="L31" s="32"/>
      <c r="M31" s="122"/>
      <c r="N31" s="89"/>
      <c r="O31" s="32"/>
      <c r="P31" s="122"/>
      <c r="Q31" s="89"/>
      <c r="R31" s="32"/>
      <c r="S31" s="34"/>
      <c r="T31" s="99"/>
      <c r="U31" s="32"/>
      <c r="V31" s="99"/>
    </row>
    <row r="32" spans="1:22" ht="15" hidden="1">
      <c r="A32" s="31">
        <v>21</v>
      </c>
      <c r="B32" s="99"/>
      <c r="C32" s="99"/>
      <c r="D32" s="99"/>
      <c r="E32" s="99"/>
      <c r="F32" s="32"/>
      <c r="G32" s="32"/>
      <c r="H32" s="90"/>
      <c r="I32" s="32"/>
      <c r="J32" s="122"/>
      <c r="K32" s="87"/>
      <c r="L32" s="32"/>
      <c r="M32" s="122"/>
      <c r="N32" s="89"/>
      <c r="O32" s="32"/>
      <c r="P32" s="122"/>
      <c r="Q32" s="83"/>
      <c r="R32" s="32"/>
      <c r="S32" s="34"/>
      <c r="T32" s="99"/>
      <c r="U32" s="32"/>
      <c r="V32" s="99"/>
    </row>
    <row r="33" spans="1:22" ht="15" hidden="1">
      <c r="A33" s="31">
        <v>22</v>
      </c>
      <c r="B33" s="99"/>
      <c r="C33" s="99"/>
      <c r="D33" s="99"/>
      <c r="E33" s="99"/>
      <c r="F33" s="32"/>
      <c r="G33" s="32"/>
      <c r="H33" s="88"/>
      <c r="I33" s="32"/>
      <c r="J33" s="122"/>
      <c r="K33" s="83"/>
      <c r="L33" s="32"/>
      <c r="M33" s="122"/>
      <c r="N33" s="83"/>
      <c r="O33" s="32"/>
      <c r="P33" s="122"/>
      <c r="Q33" s="89"/>
      <c r="R33" s="32"/>
      <c r="S33" s="34"/>
      <c r="T33" s="99"/>
      <c r="U33" s="32"/>
      <c r="V33" s="99"/>
    </row>
    <row r="34" spans="1:22" ht="15" hidden="1">
      <c r="A34" s="31">
        <v>23</v>
      </c>
      <c r="B34" s="99"/>
      <c r="C34" s="99"/>
      <c r="D34" s="99"/>
      <c r="E34" s="99"/>
      <c r="F34" s="32"/>
      <c r="G34" s="32"/>
      <c r="H34" s="90"/>
      <c r="I34" s="32"/>
      <c r="J34" s="122"/>
      <c r="K34" s="83"/>
      <c r="L34" s="32"/>
      <c r="M34" s="122"/>
      <c r="N34" s="89"/>
      <c r="O34" s="32"/>
      <c r="P34" s="122"/>
      <c r="Q34" s="89"/>
      <c r="R34" s="32"/>
      <c r="S34" s="34"/>
      <c r="T34" s="99"/>
      <c r="U34" s="32"/>
      <c r="V34" s="99"/>
    </row>
    <row r="35" spans="1:22" ht="15" hidden="1">
      <c r="A35" s="31">
        <v>24</v>
      </c>
      <c r="B35" s="99"/>
      <c r="C35" s="99"/>
      <c r="D35" s="99"/>
      <c r="E35" s="99"/>
      <c r="F35" s="32"/>
      <c r="G35" s="32"/>
      <c r="H35" s="89"/>
      <c r="I35" s="32"/>
      <c r="J35" s="122"/>
      <c r="K35" s="88"/>
      <c r="L35" s="32"/>
      <c r="M35" s="122"/>
      <c r="N35" s="83"/>
      <c r="O35" s="32"/>
      <c r="P35" s="122"/>
      <c r="Q35" s="88"/>
      <c r="R35" s="32"/>
      <c r="S35" s="34"/>
      <c r="T35" s="99"/>
      <c r="U35" s="32"/>
      <c r="V35" s="99"/>
    </row>
    <row r="36" spans="1:22" ht="15" hidden="1">
      <c r="A36" s="31">
        <v>25</v>
      </c>
      <c r="B36" s="99"/>
      <c r="C36" s="99"/>
      <c r="D36" s="99"/>
      <c r="E36" s="99"/>
      <c r="F36" s="32"/>
      <c r="G36" s="32"/>
      <c r="H36" s="90"/>
      <c r="I36" s="32"/>
      <c r="J36" s="122"/>
      <c r="K36" s="33"/>
      <c r="L36" s="32"/>
      <c r="M36" s="122"/>
      <c r="N36" s="83"/>
      <c r="O36" s="32"/>
      <c r="P36" s="122"/>
      <c r="Q36" s="89"/>
      <c r="R36" s="32"/>
      <c r="S36" s="34"/>
      <c r="T36" s="99"/>
      <c r="U36" s="32"/>
      <c r="V36" s="99"/>
    </row>
    <row r="37" spans="1:22" ht="15">
      <c r="A37" s="114"/>
      <c r="B37" s="115"/>
      <c r="C37" s="115"/>
      <c r="D37" s="115"/>
      <c r="E37" s="115"/>
      <c r="F37" s="116"/>
      <c r="G37" s="116"/>
      <c r="H37" s="117"/>
      <c r="I37" s="116"/>
      <c r="J37" s="116"/>
      <c r="K37" s="117"/>
      <c r="L37" s="116"/>
      <c r="M37" s="116"/>
      <c r="N37" s="117"/>
      <c r="O37" s="116"/>
      <c r="P37" s="116"/>
      <c r="Q37" s="117"/>
      <c r="R37" s="116"/>
      <c r="S37" s="118"/>
      <c r="T37" s="119"/>
      <c r="U37" s="116"/>
      <c r="V37" s="115"/>
    </row>
    <row r="38" spans="1:2" ht="15">
      <c r="A38" s="187" t="s">
        <v>2086</v>
      </c>
      <c r="B38" s="188"/>
    </row>
    <row r="39" spans="1:22" ht="15">
      <c r="A39" s="189" t="s">
        <v>9</v>
      </c>
      <c r="B39" s="189" t="s">
        <v>10</v>
      </c>
      <c r="C39" s="171" t="s">
        <v>2051</v>
      </c>
      <c r="D39" s="171" t="s">
        <v>12</v>
      </c>
      <c r="E39" s="171" t="s">
        <v>2072</v>
      </c>
      <c r="F39" s="175" t="s">
        <v>3960</v>
      </c>
      <c r="G39" s="175"/>
      <c r="H39" s="175"/>
      <c r="I39" s="175"/>
      <c r="J39" s="175"/>
      <c r="K39" s="175"/>
      <c r="L39" s="184" t="s">
        <v>2055</v>
      </c>
      <c r="M39" s="184"/>
      <c r="N39" s="184"/>
      <c r="O39" s="184"/>
      <c r="P39" s="184"/>
      <c r="Q39" s="184"/>
      <c r="R39" s="184"/>
      <c r="S39" s="185" t="s">
        <v>2059</v>
      </c>
      <c r="T39" s="186"/>
      <c r="U39" s="186"/>
      <c r="V39" s="186"/>
    </row>
    <row r="40" spans="1:22" ht="68.25" customHeight="1">
      <c r="A40" s="172"/>
      <c r="B40" s="172"/>
      <c r="C40" s="172"/>
      <c r="D40" s="172"/>
      <c r="E40" s="172"/>
      <c r="F40" s="39" t="s">
        <v>2073</v>
      </c>
      <c r="G40" s="39"/>
      <c r="H40" s="40" t="s">
        <v>2074</v>
      </c>
      <c r="I40" s="41" t="s">
        <v>2075</v>
      </c>
      <c r="J40" s="41"/>
      <c r="K40" s="40" t="s">
        <v>2076</v>
      </c>
      <c r="L40" s="37" t="s">
        <v>2073</v>
      </c>
      <c r="M40" s="37"/>
      <c r="N40" s="36" t="s">
        <v>2074</v>
      </c>
      <c r="O40" s="37" t="s">
        <v>2075</v>
      </c>
      <c r="P40" s="37"/>
      <c r="Q40" s="36" t="s">
        <v>2076</v>
      </c>
      <c r="R40" s="38" t="s">
        <v>2077</v>
      </c>
      <c r="S40" s="65" t="s">
        <v>2044</v>
      </c>
      <c r="T40" s="65" t="s">
        <v>2039</v>
      </c>
      <c r="U40" s="65" t="s">
        <v>2078</v>
      </c>
      <c r="V40" s="97" t="s">
        <v>2057</v>
      </c>
    </row>
    <row r="41" spans="1:22" ht="15">
      <c r="A41" s="31">
        <v>1</v>
      </c>
      <c r="B41" s="99" t="s">
        <v>319</v>
      </c>
      <c r="C41" s="99" t="s">
        <v>3291</v>
      </c>
      <c r="D41" s="99" t="s">
        <v>26</v>
      </c>
      <c r="E41" s="99" t="s">
        <v>2120</v>
      </c>
      <c r="F41" s="32">
        <v>34014758000000</v>
      </c>
      <c r="G41" s="122">
        <f>F41/10^9</f>
        <v>34014.8</v>
      </c>
      <c r="H41" s="83">
        <v>0.39</v>
      </c>
      <c r="I41" s="32">
        <v>4831201000000</v>
      </c>
      <c r="J41" s="122">
        <f aca="true" t="shared" si="4" ref="J41:J77">I41/10^9</f>
        <v>4831.2</v>
      </c>
      <c r="K41" s="83">
        <v>0.03</v>
      </c>
      <c r="L41" s="32">
        <v>128095945000000</v>
      </c>
      <c r="M41" s="122">
        <f aca="true" t="shared" si="5" ref="M41:M77">L41/10^9</f>
        <v>128095.9</v>
      </c>
      <c r="N41" s="83">
        <v>0.34</v>
      </c>
      <c r="O41" s="32">
        <v>17105348000000</v>
      </c>
      <c r="P41" s="122">
        <f aca="true" t="shared" si="6" ref="P41:P77">O41/10^9</f>
        <v>17105.3</v>
      </c>
      <c r="Q41" s="83">
        <v>0.37</v>
      </c>
      <c r="R41" s="32">
        <v>3550</v>
      </c>
      <c r="S41" s="34">
        <v>0.16</v>
      </c>
      <c r="T41" s="99">
        <v>8</v>
      </c>
      <c r="U41" s="32">
        <v>2506841</v>
      </c>
      <c r="V41" s="99" t="s">
        <v>2062</v>
      </c>
    </row>
    <row r="42" spans="1:22" ht="15">
      <c r="A42" s="31">
        <v>2</v>
      </c>
      <c r="B42" s="99" t="s">
        <v>2347</v>
      </c>
      <c r="C42" s="99" t="s">
        <v>2348</v>
      </c>
      <c r="D42" s="99" t="s">
        <v>26</v>
      </c>
      <c r="E42" s="99" t="s">
        <v>2140</v>
      </c>
      <c r="F42" s="32">
        <v>381802797096</v>
      </c>
      <c r="G42" s="122">
        <f aca="true" t="shared" si="7" ref="G42:G77">F42/10^9</f>
        <v>381.8</v>
      </c>
      <c r="H42" s="87">
        <v>0.06</v>
      </c>
      <c r="I42" s="32">
        <v>68434243600</v>
      </c>
      <c r="J42" s="122">
        <f t="shared" si="4"/>
        <v>68.4</v>
      </c>
      <c r="K42" s="89">
        <v>0.34</v>
      </c>
      <c r="L42" s="32">
        <v>1577848157246</v>
      </c>
      <c r="M42" s="122">
        <f t="shared" si="5"/>
        <v>1577.8</v>
      </c>
      <c r="N42" s="83">
        <v>-0.03</v>
      </c>
      <c r="O42" s="32">
        <v>261137350880</v>
      </c>
      <c r="P42" s="122">
        <f t="shared" si="6"/>
        <v>261.1</v>
      </c>
      <c r="Q42" s="88">
        <v>0.32</v>
      </c>
      <c r="R42" s="32">
        <v>3484</v>
      </c>
      <c r="S42" s="34">
        <v>0.195</v>
      </c>
      <c r="T42" s="99">
        <v>12.6</v>
      </c>
      <c r="U42" s="32">
        <v>113131</v>
      </c>
      <c r="V42" s="99" t="s">
        <v>2062</v>
      </c>
    </row>
    <row r="43" spans="1:22" ht="15">
      <c r="A43" s="31">
        <v>3</v>
      </c>
      <c r="B43" s="99" t="s">
        <v>547</v>
      </c>
      <c r="C43" s="99" t="s">
        <v>2262</v>
      </c>
      <c r="D43" s="99" t="s">
        <v>26</v>
      </c>
      <c r="E43" s="99" t="s">
        <v>2133</v>
      </c>
      <c r="F43" s="32">
        <v>11681378883303</v>
      </c>
      <c r="G43" s="122">
        <f t="shared" si="7"/>
        <v>11681.4</v>
      </c>
      <c r="H43" s="87">
        <v>0.2</v>
      </c>
      <c r="I43" s="32">
        <v>1809799453894</v>
      </c>
      <c r="J43" s="122">
        <f t="shared" si="4"/>
        <v>1809.8</v>
      </c>
      <c r="K43" s="89">
        <v>0.18</v>
      </c>
      <c r="L43" s="32">
        <v>45968424265724</v>
      </c>
      <c r="M43" s="122">
        <f t="shared" si="5"/>
        <v>45968.4</v>
      </c>
      <c r="N43" s="89">
        <v>0.22</v>
      </c>
      <c r="O43" s="32">
        <v>6747263174976</v>
      </c>
      <c r="P43" s="122">
        <f t="shared" si="6"/>
        <v>6747.3</v>
      </c>
      <c r="Q43" s="89">
        <v>0.18</v>
      </c>
      <c r="R43" s="32">
        <v>5063</v>
      </c>
      <c r="S43" s="34">
        <v>0.222</v>
      </c>
      <c r="T43" s="99">
        <v>15.9</v>
      </c>
      <c r="U43" s="32">
        <v>529969</v>
      </c>
      <c r="V43" s="99" t="s">
        <v>2062</v>
      </c>
    </row>
    <row r="44" spans="1:22" ht="15">
      <c r="A44" s="31">
        <v>4</v>
      </c>
      <c r="B44" s="99" t="s">
        <v>595</v>
      </c>
      <c r="C44" s="99" t="s">
        <v>596</v>
      </c>
      <c r="D44" s="99" t="s">
        <v>26</v>
      </c>
      <c r="E44" s="99" t="s">
        <v>2165</v>
      </c>
      <c r="F44" s="32">
        <v>1696977772000</v>
      </c>
      <c r="G44" s="122">
        <f t="shared" si="7"/>
        <v>1697</v>
      </c>
      <c r="H44" s="89">
        <v>1.11</v>
      </c>
      <c r="I44" s="32">
        <v>303375772000</v>
      </c>
      <c r="J44" s="122">
        <f t="shared" si="4"/>
        <v>303.4</v>
      </c>
      <c r="K44" s="83">
        <v>0.18</v>
      </c>
      <c r="L44" s="32">
        <v>5975621829000</v>
      </c>
      <c r="M44" s="122">
        <f t="shared" si="5"/>
        <v>5975.6</v>
      </c>
      <c r="N44" s="83">
        <v>1.26</v>
      </c>
      <c r="O44" s="32">
        <v>1225956589000</v>
      </c>
      <c r="P44" s="122">
        <f t="shared" si="6"/>
        <v>1226</v>
      </c>
      <c r="Q44" s="83">
        <v>1.7</v>
      </c>
      <c r="R44" s="32">
        <v>1320</v>
      </c>
      <c r="S44" s="34">
        <v>0.24</v>
      </c>
      <c r="T44" s="99">
        <v>6</v>
      </c>
      <c r="U44" s="32">
        <v>12196324</v>
      </c>
      <c r="V44" s="99" t="s">
        <v>2062</v>
      </c>
    </row>
    <row r="45" spans="1:22" ht="15">
      <c r="A45" s="31">
        <v>5</v>
      </c>
      <c r="B45" s="99" t="s">
        <v>3006</v>
      </c>
      <c r="C45" s="99" t="s">
        <v>3007</v>
      </c>
      <c r="D45" s="99" t="s">
        <v>26</v>
      </c>
      <c r="E45" s="99" t="s">
        <v>2120</v>
      </c>
      <c r="F45" s="32">
        <v>10711621000000</v>
      </c>
      <c r="G45" s="122">
        <f t="shared" si="7"/>
        <v>10711.6</v>
      </c>
      <c r="H45" s="83">
        <v>0.37</v>
      </c>
      <c r="I45" s="32">
        <v>2193712000000</v>
      </c>
      <c r="J45" s="122">
        <f t="shared" si="4"/>
        <v>2193.7</v>
      </c>
      <c r="K45" s="89">
        <v>0.09</v>
      </c>
      <c r="L45" s="32">
        <v>40573542000000</v>
      </c>
      <c r="M45" s="122">
        <f t="shared" si="5"/>
        <v>40573.5</v>
      </c>
      <c r="N45" s="83">
        <v>0.38</v>
      </c>
      <c r="O45" s="32">
        <v>8382743000000</v>
      </c>
      <c r="P45" s="122">
        <f t="shared" si="6"/>
        <v>8382.7</v>
      </c>
      <c r="Q45" s="89">
        <v>0.23</v>
      </c>
      <c r="R45" s="32">
        <v>3180</v>
      </c>
      <c r="S45" s="34">
        <v>0.208</v>
      </c>
      <c r="T45" s="99">
        <v>6.1</v>
      </c>
      <c r="U45" s="32">
        <v>1474912</v>
      </c>
      <c r="V45" s="99" t="s">
        <v>2062</v>
      </c>
    </row>
    <row r="46" spans="1:22" ht="15">
      <c r="A46" s="31">
        <v>6</v>
      </c>
      <c r="B46" s="99" t="s">
        <v>801</v>
      </c>
      <c r="C46" s="99" t="s">
        <v>802</v>
      </c>
      <c r="D46" s="99" t="s">
        <v>26</v>
      </c>
      <c r="E46" s="99" t="s">
        <v>2127</v>
      </c>
      <c r="F46" s="32">
        <v>2223060782816</v>
      </c>
      <c r="G46" s="122">
        <f t="shared" si="7"/>
        <v>2223.1</v>
      </c>
      <c r="H46" s="89">
        <v>2.21</v>
      </c>
      <c r="I46" s="32">
        <v>1056358806440</v>
      </c>
      <c r="J46" s="122">
        <f t="shared" si="4"/>
        <v>1056.4</v>
      </c>
      <c r="K46" s="83">
        <v>1.02</v>
      </c>
      <c r="L46" s="32">
        <v>2488771003183</v>
      </c>
      <c r="M46" s="122">
        <f t="shared" si="5"/>
        <v>2488.8</v>
      </c>
      <c r="N46" s="88">
        <v>-0.17</v>
      </c>
      <c r="O46" s="32">
        <v>2129882175291</v>
      </c>
      <c r="P46" s="122">
        <f t="shared" si="6"/>
        <v>2129.9</v>
      </c>
      <c r="Q46" s="83">
        <v>1.79</v>
      </c>
      <c r="R46" s="32">
        <v>2617</v>
      </c>
      <c r="S46" s="34">
        <v>0.112</v>
      </c>
      <c r="T46" s="99">
        <v>10.7</v>
      </c>
      <c r="U46" s="32">
        <v>7166880</v>
      </c>
      <c r="V46" s="99" t="s">
        <v>2062</v>
      </c>
    </row>
    <row r="47" spans="1:22" ht="15">
      <c r="A47" s="31">
        <v>7</v>
      </c>
      <c r="B47" s="99" t="s">
        <v>3620</v>
      </c>
      <c r="C47" s="99" t="s">
        <v>3621</v>
      </c>
      <c r="D47" s="99" t="s">
        <v>26</v>
      </c>
      <c r="E47" s="99" t="s">
        <v>2120</v>
      </c>
      <c r="F47" s="32">
        <v>4036388000000</v>
      </c>
      <c r="G47" s="122">
        <f t="shared" si="7"/>
        <v>4036.4</v>
      </c>
      <c r="H47" s="83">
        <v>0.17</v>
      </c>
      <c r="I47" s="32">
        <v>1217580000000</v>
      </c>
      <c r="J47" s="122">
        <f t="shared" si="4"/>
        <v>1217.6</v>
      </c>
      <c r="K47" s="89">
        <v>0.06</v>
      </c>
      <c r="L47" s="32">
        <v>16328136000000</v>
      </c>
      <c r="M47" s="122">
        <f t="shared" si="5"/>
        <v>16328.1</v>
      </c>
      <c r="N47" s="89">
        <v>0.15</v>
      </c>
      <c r="O47" s="32">
        <v>4684652000000</v>
      </c>
      <c r="P47" s="122">
        <f t="shared" si="6"/>
        <v>4684.7</v>
      </c>
      <c r="Q47" s="89">
        <v>0.09</v>
      </c>
      <c r="R47" s="32">
        <v>2356</v>
      </c>
      <c r="S47" s="86">
        <v>0.178</v>
      </c>
      <c r="T47" s="99">
        <v>5.2</v>
      </c>
      <c r="U47" s="32">
        <v>3002634</v>
      </c>
      <c r="V47" s="99" t="s">
        <v>2062</v>
      </c>
    </row>
    <row r="48" spans="1:22" ht="15">
      <c r="A48" s="31">
        <v>8</v>
      </c>
      <c r="B48" s="99" t="s">
        <v>1304</v>
      </c>
      <c r="C48" s="99" t="s">
        <v>3801</v>
      </c>
      <c r="D48" s="99" t="s">
        <v>26</v>
      </c>
      <c r="E48" s="99" t="s">
        <v>2144</v>
      </c>
      <c r="F48" s="32">
        <v>2135418957158</v>
      </c>
      <c r="G48" s="122">
        <f t="shared" si="7"/>
        <v>2135.4</v>
      </c>
      <c r="H48" s="89">
        <v>0.2</v>
      </c>
      <c r="I48" s="32">
        <v>182486172769</v>
      </c>
      <c r="J48" s="122">
        <f t="shared" si="4"/>
        <v>182.5</v>
      </c>
      <c r="K48" s="87">
        <v>0.42</v>
      </c>
      <c r="L48" s="32">
        <v>7263346989753</v>
      </c>
      <c r="M48" s="122">
        <f t="shared" si="5"/>
        <v>7263.3</v>
      </c>
      <c r="N48" s="89">
        <v>0.22</v>
      </c>
      <c r="O48" s="32">
        <v>540339587758</v>
      </c>
      <c r="P48" s="122">
        <f t="shared" si="6"/>
        <v>540.3</v>
      </c>
      <c r="Q48" s="87">
        <v>0.3</v>
      </c>
      <c r="R48" s="32">
        <v>23511</v>
      </c>
      <c r="S48" s="34">
        <v>0.211</v>
      </c>
      <c r="T48" s="99">
        <v>4.5</v>
      </c>
      <c r="U48" s="32">
        <v>49688</v>
      </c>
      <c r="V48" s="99" t="s">
        <v>2062</v>
      </c>
    </row>
    <row r="49" spans="1:22" ht="15">
      <c r="A49" s="31">
        <v>9</v>
      </c>
      <c r="B49" s="99" t="s">
        <v>1312</v>
      </c>
      <c r="C49" s="99" t="s">
        <v>1313</v>
      </c>
      <c r="D49" s="99" t="s">
        <v>26</v>
      </c>
      <c r="E49" s="99" t="s">
        <v>2170</v>
      </c>
      <c r="F49" s="32">
        <v>2368834902312</v>
      </c>
      <c r="G49" s="122">
        <f t="shared" si="7"/>
        <v>2368.8</v>
      </c>
      <c r="H49" s="83">
        <v>0.16</v>
      </c>
      <c r="I49" s="32">
        <v>1054781852849</v>
      </c>
      <c r="J49" s="122">
        <f t="shared" si="4"/>
        <v>1054.8</v>
      </c>
      <c r="K49" s="89">
        <v>0.1</v>
      </c>
      <c r="L49" s="32">
        <v>9695239223463</v>
      </c>
      <c r="M49" s="122">
        <f t="shared" si="5"/>
        <v>9695.2</v>
      </c>
      <c r="N49" s="88">
        <v>0.45</v>
      </c>
      <c r="O49" s="32">
        <v>3612255791186</v>
      </c>
      <c r="P49" s="122">
        <f t="shared" si="6"/>
        <v>3612.3</v>
      </c>
      <c r="Q49" s="87">
        <v>0.38</v>
      </c>
      <c r="R49" s="32">
        <v>7686</v>
      </c>
      <c r="S49" s="34">
        <v>0.147</v>
      </c>
      <c r="T49" s="99">
        <v>8.6</v>
      </c>
      <c r="U49" s="32">
        <v>285549</v>
      </c>
      <c r="V49" s="99" t="s">
        <v>2062</v>
      </c>
    </row>
    <row r="50" spans="1:22" ht="15">
      <c r="A50" s="31">
        <v>10</v>
      </c>
      <c r="B50" s="99" t="s">
        <v>1480</v>
      </c>
      <c r="C50" s="99" t="s">
        <v>1481</v>
      </c>
      <c r="D50" s="99" t="s">
        <v>26</v>
      </c>
      <c r="E50" s="99" t="s">
        <v>2887</v>
      </c>
      <c r="F50" s="32">
        <v>117711733003</v>
      </c>
      <c r="G50" s="122">
        <f t="shared" si="7"/>
        <v>117.7</v>
      </c>
      <c r="H50" s="89">
        <v>0.4</v>
      </c>
      <c r="I50" s="32">
        <v>33438128222</v>
      </c>
      <c r="J50" s="122">
        <f t="shared" si="4"/>
        <v>33.4</v>
      </c>
      <c r="K50" s="89">
        <v>2.35</v>
      </c>
      <c r="L50" s="32">
        <v>443345431529</v>
      </c>
      <c r="M50" s="122">
        <f t="shared" si="5"/>
        <v>443.3</v>
      </c>
      <c r="N50" s="83">
        <v>1.57</v>
      </c>
      <c r="O50" s="32">
        <v>67838946063</v>
      </c>
      <c r="P50" s="122">
        <f t="shared" si="6"/>
        <v>67.8</v>
      </c>
      <c r="Q50" s="89">
        <v>1.92</v>
      </c>
      <c r="R50" s="32">
        <v>1070</v>
      </c>
      <c r="S50" s="34">
        <v>0.08</v>
      </c>
      <c r="T50" s="99">
        <v>18</v>
      </c>
      <c r="U50" s="32">
        <v>868989</v>
      </c>
      <c r="V50" s="99" t="s">
        <v>2062</v>
      </c>
    </row>
    <row r="51" spans="1:22" ht="15">
      <c r="A51" s="31">
        <v>11</v>
      </c>
      <c r="B51" s="99" t="s">
        <v>1962</v>
      </c>
      <c r="C51" s="99" t="s">
        <v>2286</v>
      </c>
      <c r="D51" s="99" t="s">
        <v>26</v>
      </c>
      <c r="E51" s="99" t="s">
        <v>2123</v>
      </c>
      <c r="F51" s="32">
        <v>892176907277</v>
      </c>
      <c r="G51" s="122">
        <f t="shared" si="7"/>
        <v>892.2</v>
      </c>
      <c r="H51" s="87">
        <v>0.1</v>
      </c>
      <c r="I51" s="32">
        <v>476648446226</v>
      </c>
      <c r="J51" s="122">
        <f t="shared" si="4"/>
        <v>476.6</v>
      </c>
      <c r="K51" s="87">
        <v>0.18</v>
      </c>
      <c r="L51" s="32">
        <v>3168246292302</v>
      </c>
      <c r="M51" s="122">
        <f t="shared" si="5"/>
        <v>3168.2</v>
      </c>
      <c r="N51" s="87">
        <v>0.42</v>
      </c>
      <c r="O51" s="32">
        <v>1336461771871</v>
      </c>
      <c r="P51" s="122">
        <f t="shared" si="6"/>
        <v>1336.5</v>
      </c>
      <c r="Q51" s="83">
        <v>0.94</v>
      </c>
      <c r="R51" s="32">
        <v>5662</v>
      </c>
      <c r="S51" s="34">
        <v>0.27</v>
      </c>
      <c r="T51" s="99">
        <v>7</v>
      </c>
      <c r="U51" s="32">
        <v>39092</v>
      </c>
      <c r="V51" s="99" t="s">
        <v>2062</v>
      </c>
    </row>
    <row r="52" spans="1:22" ht="15">
      <c r="A52" s="31">
        <v>12</v>
      </c>
      <c r="B52" s="99" t="s">
        <v>1244</v>
      </c>
      <c r="C52" s="99" t="s">
        <v>3437</v>
      </c>
      <c r="D52" s="99" t="s">
        <v>23</v>
      </c>
      <c r="E52" s="99" t="s">
        <v>2186</v>
      </c>
      <c r="F52" s="32">
        <v>658426419414</v>
      </c>
      <c r="G52" s="122">
        <f t="shared" si="7"/>
        <v>658.4</v>
      </c>
      <c r="H52" s="83">
        <v>0.38</v>
      </c>
      <c r="I52" s="32">
        <v>11501039631</v>
      </c>
      <c r="J52" s="122">
        <f t="shared" si="4"/>
        <v>11.5</v>
      </c>
      <c r="K52" s="83">
        <v>120.19</v>
      </c>
      <c r="L52" s="32">
        <v>3114539640050</v>
      </c>
      <c r="M52" s="122">
        <f t="shared" si="5"/>
        <v>3114.5</v>
      </c>
      <c r="N52" s="83">
        <v>0.05</v>
      </c>
      <c r="O52" s="32">
        <v>38210120803</v>
      </c>
      <c r="P52" s="122">
        <f t="shared" si="6"/>
        <v>38.2</v>
      </c>
      <c r="Q52" s="89">
        <v>0.72</v>
      </c>
      <c r="R52" s="32">
        <v>443</v>
      </c>
      <c r="S52" s="34">
        <v>0.027</v>
      </c>
      <c r="T52" s="99">
        <v>37</v>
      </c>
      <c r="U52" s="32">
        <v>1664583</v>
      </c>
      <c r="V52" s="99" t="s">
        <v>2062</v>
      </c>
    </row>
    <row r="53" spans="1:22" ht="15">
      <c r="A53" s="31">
        <v>13</v>
      </c>
      <c r="B53" s="99" t="s">
        <v>2317</v>
      </c>
      <c r="C53" s="99" t="s">
        <v>2318</v>
      </c>
      <c r="D53" s="99" t="s">
        <v>29</v>
      </c>
      <c r="E53" s="99" t="s">
        <v>2319</v>
      </c>
      <c r="F53" s="32">
        <v>4728453532201</v>
      </c>
      <c r="G53" s="122">
        <f t="shared" si="7"/>
        <v>4728.5</v>
      </c>
      <c r="H53" s="89">
        <v>1.24</v>
      </c>
      <c r="I53" s="32">
        <v>1635889293715</v>
      </c>
      <c r="J53" s="122">
        <f t="shared" si="4"/>
        <v>1635.9</v>
      </c>
      <c r="K53" s="89">
        <v>0.87</v>
      </c>
      <c r="L53" s="32">
        <v>16453907720539</v>
      </c>
      <c r="M53" s="122">
        <f t="shared" si="5"/>
        <v>16453.9</v>
      </c>
      <c r="N53" s="83">
        <v>2.32</v>
      </c>
      <c r="O53" s="32">
        <v>7888302544244</v>
      </c>
      <c r="P53" s="122">
        <f t="shared" si="6"/>
        <v>7888.3</v>
      </c>
      <c r="Q53" s="89">
        <v>10.44</v>
      </c>
      <c r="R53" s="32">
        <v>3635</v>
      </c>
      <c r="S53" s="34">
        <v>0.183</v>
      </c>
      <c r="T53" s="99">
        <v>22.2</v>
      </c>
      <c r="U53" s="32">
        <v>22279</v>
      </c>
      <c r="V53" s="99" t="s">
        <v>2062</v>
      </c>
    </row>
    <row r="54" spans="1:22" ht="15">
      <c r="A54" s="31">
        <v>14</v>
      </c>
      <c r="B54" s="99" t="s">
        <v>2967</v>
      </c>
      <c r="C54" s="99" t="s">
        <v>2968</v>
      </c>
      <c r="D54" s="99" t="s">
        <v>29</v>
      </c>
      <c r="E54" s="99" t="s">
        <v>2113</v>
      </c>
      <c r="F54" s="32">
        <v>22079312060</v>
      </c>
      <c r="G54" s="122">
        <f t="shared" si="7"/>
        <v>22.1</v>
      </c>
      <c r="H54" s="83">
        <v>0.24</v>
      </c>
      <c r="I54" s="32">
        <v>3370224280</v>
      </c>
      <c r="J54" s="122">
        <f t="shared" si="4"/>
        <v>3.4</v>
      </c>
      <c r="K54" s="89">
        <v>1.2</v>
      </c>
      <c r="L54" s="32">
        <v>99785389027</v>
      </c>
      <c r="M54" s="122">
        <f t="shared" si="5"/>
        <v>99.8</v>
      </c>
      <c r="N54" s="83">
        <v>0.54</v>
      </c>
      <c r="O54" s="32">
        <v>27254645631</v>
      </c>
      <c r="P54" s="122">
        <f t="shared" si="6"/>
        <v>27.3</v>
      </c>
      <c r="Q54" s="83">
        <v>3.3</v>
      </c>
      <c r="R54" s="32">
        <v>678</v>
      </c>
      <c r="S54" s="34">
        <v>0.06</v>
      </c>
      <c r="T54" s="99">
        <v>8.7</v>
      </c>
      <c r="U54" s="32">
        <v>180779</v>
      </c>
      <c r="V54" s="99" t="s">
        <v>2062</v>
      </c>
    </row>
    <row r="55" spans="1:22" ht="15" hidden="1">
      <c r="A55" s="31"/>
      <c r="B55" s="99"/>
      <c r="C55" s="99"/>
      <c r="D55" s="99"/>
      <c r="E55" s="99"/>
      <c r="F55" s="32"/>
      <c r="G55" s="122"/>
      <c r="H55" s="83"/>
      <c r="I55" s="32"/>
      <c r="J55" s="122"/>
      <c r="K55" s="88"/>
      <c r="L55" s="32"/>
      <c r="M55" s="122"/>
      <c r="N55" s="83"/>
      <c r="O55" s="32"/>
      <c r="P55" s="122"/>
      <c r="Q55" s="83"/>
      <c r="R55" s="32"/>
      <c r="S55" s="34"/>
      <c r="T55" s="99"/>
      <c r="U55" s="32"/>
      <c r="V55" s="99"/>
    </row>
    <row r="56" spans="1:22" ht="15" hidden="1">
      <c r="A56" s="31"/>
      <c r="B56" s="99"/>
      <c r="C56" s="99"/>
      <c r="D56" s="99"/>
      <c r="E56" s="99"/>
      <c r="F56" s="32"/>
      <c r="G56" s="122"/>
      <c r="H56" s="89"/>
      <c r="I56" s="32"/>
      <c r="J56" s="122"/>
      <c r="K56" s="87"/>
      <c r="L56" s="32"/>
      <c r="M56" s="122"/>
      <c r="N56" s="83"/>
      <c r="O56" s="32"/>
      <c r="P56" s="122"/>
      <c r="Q56" s="83"/>
      <c r="R56" s="32"/>
      <c r="S56" s="34"/>
      <c r="T56" s="99"/>
      <c r="U56" s="32"/>
      <c r="V56" s="99"/>
    </row>
    <row r="57" spans="1:22" ht="15" hidden="1">
      <c r="A57" s="31"/>
      <c r="B57" s="99"/>
      <c r="C57" s="99"/>
      <c r="D57" s="99"/>
      <c r="E57" s="99"/>
      <c r="F57" s="32"/>
      <c r="G57" s="122"/>
      <c r="H57" s="89"/>
      <c r="I57" s="32"/>
      <c r="J57" s="122"/>
      <c r="K57" s="88"/>
      <c r="L57" s="32"/>
      <c r="M57" s="122"/>
      <c r="N57" s="89"/>
      <c r="O57" s="32"/>
      <c r="P57" s="122"/>
      <c r="Q57" s="89"/>
      <c r="R57" s="32"/>
      <c r="S57" s="34"/>
      <c r="T57" s="99"/>
      <c r="U57" s="32"/>
      <c r="V57" s="99"/>
    </row>
    <row r="58" spans="1:22" ht="15" hidden="1">
      <c r="A58" s="31"/>
      <c r="B58" s="99"/>
      <c r="C58" s="99"/>
      <c r="D58" s="99"/>
      <c r="E58" s="99"/>
      <c r="F58" s="32"/>
      <c r="G58" s="122"/>
      <c r="H58" s="89"/>
      <c r="I58" s="32"/>
      <c r="J58" s="122"/>
      <c r="K58" s="89"/>
      <c r="L58" s="32"/>
      <c r="M58" s="122"/>
      <c r="N58" s="83"/>
      <c r="O58" s="32"/>
      <c r="P58" s="122"/>
      <c r="Q58" s="87"/>
      <c r="R58" s="32"/>
      <c r="S58" s="34"/>
      <c r="T58" s="99"/>
      <c r="U58" s="32"/>
      <c r="V58" s="99"/>
    </row>
    <row r="59" spans="1:22" ht="15" hidden="1">
      <c r="A59" s="31"/>
      <c r="B59" s="99"/>
      <c r="C59" s="99"/>
      <c r="D59" s="99"/>
      <c r="E59" s="99"/>
      <c r="F59" s="32"/>
      <c r="G59" s="122"/>
      <c r="H59" s="90"/>
      <c r="I59" s="32"/>
      <c r="J59" s="122"/>
      <c r="K59" s="89"/>
      <c r="L59" s="32"/>
      <c r="M59" s="122"/>
      <c r="N59" s="88"/>
      <c r="O59" s="32"/>
      <c r="P59" s="122"/>
      <c r="Q59" s="89"/>
      <c r="R59" s="32"/>
      <c r="S59" s="86"/>
      <c r="T59" s="85"/>
      <c r="U59" s="32"/>
      <c r="V59" s="99"/>
    </row>
    <row r="60" spans="1:22" ht="15" hidden="1">
      <c r="A60" s="31"/>
      <c r="B60" s="99"/>
      <c r="C60" s="99"/>
      <c r="D60" s="99"/>
      <c r="E60" s="99"/>
      <c r="F60" s="32"/>
      <c r="G60" s="122"/>
      <c r="H60" s="89"/>
      <c r="I60" s="32"/>
      <c r="J60" s="122"/>
      <c r="K60" s="83"/>
      <c r="L60" s="32"/>
      <c r="M60" s="122"/>
      <c r="N60" s="89"/>
      <c r="O60" s="32"/>
      <c r="P60" s="122"/>
      <c r="Q60" s="89"/>
      <c r="R60" s="32"/>
      <c r="S60" s="34"/>
      <c r="T60" s="99"/>
      <c r="U60" s="32"/>
      <c r="V60" s="99"/>
    </row>
    <row r="61" spans="1:22" ht="15" hidden="1">
      <c r="A61" s="31"/>
      <c r="B61" s="99"/>
      <c r="C61" s="99"/>
      <c r="D61" s="99"/>
      <c r="E61" s="99"/>
      <c r="F61" s="32"/>
      <c r="G61" s="122"/>
      <c r="H61" s="83"/>
      <c r="I61" s="32"/>
      <c r="J61" s="122"/>
      <c r="K61" s="89"/>
      <c r="L61" s="32"/>
      <c r="M61" s="122"/>
      <c r="N61" s="89"/>
      <c r="O61" s="32"/>
      <c r="P61" s="122"/>
      <c r="Q61" s="89"/>
      <c r="R61" s="32"/>
      <c r="S61" s="34"/>
      <c r="T61" s="99"/>
      <c r="U61" s="32"/>
      <c r="V61" s="99"/>
    </row>
    <row r="62" spans="1:22" ht="15" hidden="1">
      <c r="A62" s="31"/>
      <c r="B62" s="99"/>
      <c r="C62" s="99"/>
      <c r="D62" s="99"/>
      <c r="E62" s="99"/>
      <c r="F62" s="32"/>
      <c r="G62" s="122"/>
      <c r="H62" s="83"/>
      <c r="I62" s="32"/>
      <c r="J62" s="122"/>
      <c r="K62" s="89"/>
      <c r="L62" s="32"/>
      <c r="M62" s="122"/>
      <c r="N62" s="89"/>
      <c r="O62" s="32"/>
      <c r="P62" s="122"/>
      <c r="Q62" s="87"/>
      <c r="R62" s="32"/>
      <c r="S62" s="34"/>
      <c r="T62" s="99"/>
      <c r="U62" s="32"/>
      <c r="V62" s="99"/>
    </row>
    <row r="63" spans="1:22" ht="15" hidden="1">
      <c r="A63" s="31"/>
      <c r="B63" s="99"/>
      <c r="C63" s="99"/>
      <c r="D63" s="99"/>
      <c r="E63" s="99"/>
      <c r="F63" s="32"/>
      <c r="G63" s="122"/>
      <c r="H63" s="83"/>
      <c r="I63" s="32"/>
      <c r="J63" s="122"/>
      <c r="K63" s="83"/>
      <c r="L63" s="32"/>
      <c r="M63" s="122"/>
      <c r="N63" s="87"/>
      <c r="O63" s="32"/>
      <c r="P63" s="122"/>
      <c r="Q63" s="87"/>
      <c r="R63" s="32"/>
      <c r="S63" s="34"/>
      <c r="T63" s="99"/>
      <c r="U63" s="32"/>
      <c r="V63" s="99"/>
    </row>
    <row r="64" spans="1:22" ht="15" hidden="1">
      <c r="A64" s="31"/>
      <c r="B64" s="99"/>
      <c r="C64" s="99"/>
      <c r="D64" s="99"/>
      <c r="E64" s="99"/>
      <c r="F64" s="32"/>
      <c r="G64" s="122"/>
      <c r="H64" s="83"/>
      <c r="I64" s="32"/>
      <c r="J64" s="122"/>
      <c r="K64" s="83"/>
      <c r="L64" s="32"/>
      <c r="M64" s="122"/>
      <c r="N64" s="89"/>
      <c r="O64" s="32"/>
      <c r="P64" s="122"/>
      <c r="Q64" s="88"/>
      <c r="R64" s="32"/>
      <c r="S64" s="34"/>
      <c r="T64" s="99"/>
      <c r="U64" s="32"/>
      <c r="V64" s="99"/>
    </row>
    <row r="65" spans="1:22" ht="15" hidden="1">
      <c r="A65" s="31"/>
      <c r="B65" s="99"/>
      <c r="C65" s="99"/>
      <c r="D65" s="99"/>
      <c r="E65" s="99"/>
      <c r="F65" s="32"/>
      <c r="G65" s="122">
        <f t="shared" si="7"/>
        <v>0</v>
      </c>
      <c r="H65" s="89"/>
      <c r="I65" s="32"/>
      <c r="J65" s="122">
        <f t="shared" si="4"/>
        <v>0</v>
      </c>
      <c r="K65" s="87"/>
      <c r="L65" s="32"/>
      <c r="M65" s="122">
        <f t="shared" si="5"/>
        <v>0</v>
      </c>
      <c r="N65" s="88"/>
      <c r="O65" s="32"/>
      <c r="P65" s="122">
        <f t="shared" si="6"/>
        <v>0</v>
      </c>
      <c r="Q65" s="88"/>
      <c r="R65" s="32"/>
      <c r="S65" s="34"/>
      <c r="T65" s="99"/>
      <c r="U65" s="32"/>
      <c r="V65" s="99"/>
    </row>
    <row r="66" spans="1:22" ht="15" hidden="1">
      <c r="A66" s="31"/>
      <c r="B66" s="99"/>
      <c r="C66" s="99"/>
      <c r="D66" s="99"/>
      <c r="E66" s="99"/>
      <c r="F66" s="32"/>
      <c r="G66" s="122">
        <f t="shared" si="7"/>
        <v>0</v>
      </c>
      <c r="H66" s="89"/>
      <c r="I66" s="32"/>
      <c r="J66" s="122">
        <f t="shared" si="4"/>
        <v>0</v>
      </c>
      <c r="K66" s="89"/>
      <c r="L66" s="32"/>
      <c r="M66" s="122">
        <f t="shared" si="5"/>
        <v>0</v>
      </c>
      <c r="N66" s="88"/>
      <c r="O66" s="32"/>
      <c r="P66" s="122">
        <f t="shared" si="6"/>
        <v>0</v>
      </c>
      <c r="Q66" s="87"/>
      <c r="R66" s="32"/>
      <c r="S66" s="34"/>
      <c r="T66" s="99"/>
      <c r="U66" s="32"/>
      <c r="V66" s="99"/>
    </row>
    <row r="67" spans="1:22" ht="15" hidden="1">
      <c r="A67" s="31"/>
      <c r="B67" s="99"/>
      <c r="C67" s="99"/>
      <c r="D67" s="99"/>
      <c r="E67" s="99"/>
      <c r="F67" s="32"/>
      <c r="G67" s="122">
        <f t="shared" si="7"/>
        <v>0</v>
      </c>
      <c r="H67" s="90"/>
      <c r="I67" s="32"/>
      <c r="J67" s="122">
        <f t="shared" si="4"/>
        <v>0</v>
      </c>
      <c r="K67" s="89"/>
      <c r="L67" s="32"/>
      <c r="M67" s="122">
        <f t="shared" si="5"/>
        <v>0</v>
      </c>
      <c r="N67" s="83"/>
      <c r="O67" s="32"/>
      <c r="P67" s="122">
        <f t="shared" si="6"/>
        <v>0</v>
      </c>
      <c r="Q67" s="83"/>
      <c r="R67" s="32"/>
      <c r="S67" s="34"/>
      <c r="T67" s="99"/>
      <c r="U67" s="32"/>
      <c r="V67" s="99"/>
    </row>
    <row r="68" spans="1:22" ht="15" hidden="1">
      <c r="A68" s="31"/>
      <c r="B68" s="99"/>
      <c r="C68" s="99"/>
      <c r="D68" s="99"/>
      <c r="E68" s="99"/>
      <c r="F68" s="32"/>
      <c r="G68" s="122">
        <f t="shared" si="7"/>
        <v>0</v>
      </c>
      <c r="H68" s="90"/>
      <c r="I68" s="32"/>
      <c r="J68" s="122">
        <f t="shared" si="4"/>
        <v>0</v>
      </c>
      <c r="K68" s="124"/>
      <c r="L68" s="32"/>
      <c r="M68" s="122">
        <f t="shared" si="5"/>
        <v>0</v>
      </c>
      <c r="N68" s="87"/>
      <c r="O68" s="32"/>
      <c r="P68" s="122">
        <f t="shared" si="6"/>
        <v>0</v>
      </c>
      <c r="Q68" s="83"/>
      <c r="R68" s="32"/>
      <c r="S68" s="34"/>
      <c r="T68" s="99"/>
      <c r="U68" s="32"/>
      <c r="V68" s="99"/>
    </row>
    <row r="69" spans="1:22" ht="15" hidden="1">
      <c r="A69" s="31"/>
      <c r="B69" s="101"/>
      <c r="C69" s="101"/>
      <c r="D69" s="101"/>
      <c r="E69" s="101"/>
      <c r="F69" s="32"/>
      <c r="G69" s="122">
        <f t="shared" si="7"/>
        <v>0</v>
      </c>
      <c r="H69" s="90"/>
      <c r="I69" s="32"/>
      <c r="J69" s="122">
        <f t="shared" si="4"/>
        <v>0</v>
      </c>
      <c r="K69" s="33"/>
      <c r="L69" s="32"/>
      <c r="M69" s="122">
        <f t="shared" si="5"/>
        <v>0</v>
      </c>
      <c r="N69" s="89"/>
      <c r="O69" s="32"/>
      <c r="P69" s="122">
        <f t="shared" si="6"/>
        <v>0</v>
      </c>
      <c r="Q69" s="83"/>
      <c r="R69" s="32"/>
      <c r="S69" s="34"/>
      <c r="T69" s="99"/>
      <c r="U69" s="32"/>
      <c r="V69" s="99"/>
    </row>
    <row r="70" spans="1:22" ht="15" hidden="1">
      <c r="A70" s="31">
        <v>30</v>
      </c>
      <c r="B70" s="101"/>
      <c r="C70" s="101"/>
      <c r="D70" s="101"/>
      <c r="E70" s="101"/>
      <c r="F70" s="32"/>
      <c r="G70" s="122">
        <f t="shared" si="7"/>
        <v>0</v>
      </c>
      <c r="H70" s="90"/>
      <c r="I70" s="32"/>
      <c r="J70" s="122">
        <f t="shared" si="4"/>
        <v>0</v>
      </c>
      <c r="K70" s="33"/>
      <c r="L70" s="32"/>
      <c r="M70" s="122">
        <f t="shared" si="5"/>
        <v>0</v>
      </c>
      <c r="N70" s="89"/>
      <c r="O70" s="32"/>
      <c r="P70" s="122">
        <f t="shared" si="6"/>
        <v>0</v>
      </c>
      <c r="Q70" s="88"/>
      <c r="R70" s="32"/>
      <c r="S70" s="34"/>
      <c r="T70" s="99"/>
      <c r="U70" s="32"/>
      <c r="V70" s="99"/>
    </row>
    <row r="71" spans="1:22" ht="15" hidden="1">
      <c r="A71" s="31">
        <v>31</v>
      </c>
      <c r="B71" s="101"/>
      <c r="C71" s="101"/>
      <c r="D71" s="101"/>
      <c r="E71" s="101"/>
      <c r="F71" s="32"/>
      <c r="G71" s="122">
        <f t="shared" si="7"/>
        <v>0</v>
      </c>
      <c r="H71" s="90"/>
      <c r="I71" s="32"/>
      <c r="J71" s="122">
        <f t="shared" si="4"/>
        <v>0</v>
      </c>
      <c r="K71" s="33"/>
      <c r="L71" s="32"/>
      <c r="M71" s="122">
        <f t="shared" si="5"/>
        <v>0</v>
      </c>
      <c r="N71" s="89"/>
      <c r="O71" s="32"/>
      <c r="P71" s="122">
        <f t="shared" si="6"/>
        <v>0</v>
      </c>
      <c r="Q71" s="89"/>
      <c r="R71" s="32"/>
      <c r="S71" s="34"/>
      <c r="T71" s="99"/>
      <c r="U71" s="32"/>
      <c r="V71" s="99"/>
    </row>
    <row r="72" spans="1:22" ht="15" hidden="1">
      <c r="A72" s="31">
        <v>32</v>
      </c>
      <c r="B72" s="101"/>
      <c r="C72" s="101"/>
      <c r="D72" s="101"/>
      <c r="E72" s="101"/>
      <c r="F72" s="32"/>
      <c r="G72" s="122">
        <f t="shared" si="7"/>
        <v>0</v>
      </c>
      <c r="H72" s="90"/>
      <c r="I72" s="32"/>
      <c r="J72" s="122">
        <f t="shared" si="4"/>
        <v>0</v>
      </c>
      <c r="K72" s="33"/>
      <c r="L72" s="32"/>
      <c r="M72" s="122">
        <f t="shared" si="5"/>
        <v>0</v>
      </c>
      <c r="N72" s="33"/>
      <c r="O72" s="32"/>
      <c r="P72" s="122">
        <f t="shared" si="6"/>
        <v>0</v>
      </c>
      <c r="Q72" s="33"/>
      <c r="R72" s="32"/>
      <c r="S72" s="34"/>
      <c r="T72" s="99"/>
      <c r="U72" s="32"/>
      <c r="V72" s="99"/>
    </row>
    <row r="73" spans="1:22" ht="15" hidden="1">
      <c r="A73" s="31">
        <v>33</v>
      </c>
      <c r="B73" s="101"/>
      <c r="C73" s="101"/>
      <c r="D73" s="101"/>
      <c r="E73" s="101"/>
      <c r="F73" s="32"/>
      <c r="G73" s="122">
        <f t="shared" si="7"/>
        <v>0</v>
      </c>
      <c r="H73" s="33"/>
      <c r="I73" s="32"/>
      <c r="J73" s="122">
        <f t="shared" si="4"/>
        <v>0</v>
      </c>
      <c r="K73" s="33"/>
      <c r="L73" s="32"/>
      <c r="M73" s="122">
        <f t="shared" si="5"/>
        <v>0</v>
      </c>
      <c r="N73" s="33"/>
      <c r="O73" s="32"/>
      <c r="P73" s="122">
        <f t="shared" si="6"/>
        <v>0</v>
      </c>
      <c r="Q73" s="33"/>
      <c r="R73" s="32"/>
      <c r="S73" s="34"/>
      <c r="T73" s="31"/>
      <c r="U73" s="32"/>
      <c r="V73" s="99"/>
    </row>
    <row r="74" spans="1:22" ht="15" hidden="1">
      <c r="A74" s="31"/>
      <c r="B74" s="101"/>
      <c r="C74" s="101"/>
      <c r="D74" s="101"/>
      <c r="E74" s="101"/>
      <c r="F74" s="32"/>
      <c r="G74" s="122">
        <f t="shared" si="7"/>
        <v>0</v>
      </c>
      <c r="H74" s="80"/>
      <c r="I74" s="32"/>
      <c r="J74" s="122">
        <f t="shared" si="4"/>
        <v>0</v>
      </c>
      <c r="K74" s="92"/>
      <c r="L74" s="32"/>
      <c r="M74" s="122">
        <f t="shared" si="5"/>
        <v>0</v>
      </c>
      <c r="N74" s="92"/>
      <c r="O74" s="32"/>
      <c r="P74" s="122">
        <f t="shared" si="6"/>
        <v>0</v>
      </c>
      <c r="Q74" s="92"/>
      <c r="R74" s="32"/>
      <c r="S74" s="78"/>
      <c r="T74" s="101"/>
      <c r="U74" s="32"/>
      <c r="V74" s="99"/>
    </row>
    <row r="75" spans="1:22" ht="15" hidden="1">
      <c r="A75" s="31"/>
      <c r="B75" s="101"/>
      <c r="C75" s="101"/>
      <c r="D75" s="101"/>
      <c r="E75" s="101"/>
      <c r="F75" s="32"/>
      <c r="G75" s="122">
        <f t="shared" si="7"/>
        <v>0</v>
      </c>
      <c r="H75" s="80"/>
      <c r="I75" s="32"/>
      <c r="J75" s="122">
        <f t="shared" si="4"/>
        <v>0</v>
      </c>
      <c r="K75" s="92"/>
      <c r="L75" s="32"/>
      <c r="M75" s="122">
        <f t="shared" si="5"/>
        <v>0</v>
      </c>
      <c r="N75" s="92"/>
      <c r="O75" s="32"/>
      <c r="P75" s="122">
        <f t="shared" si="6"/>
        <v>0</v>
      </c>
      <c r="Q75" s="92"/>
      <c r="R75" s="32"/>
      <c r="S75" s="78"/>
      <c r="T75" s="101"/>
      <c r="U75" s="32"/>
      <c r="V75" s="99"/>
    </row>
    <row r="76" spans="1:22" ht="15" hidden="1">
      <c r="A76" s="31"/>
      <c r="B76" s="101"/>
      <c r="C76" s="101"/>
      <c r="D76" s="101"/>
      <c r="E76" s="101"/>
      <c r="F76" s="32"/>
      <c r="G76" s="122">
        <f t="shared" si="7"/>
        <v>0</v>
      </c>
      <c r="H76" s="80"/>
      <c r="I76" s="32"/>
      <c r="J76" s="122">
        <f t="shared" si="4"/>
        <v>0</v>
      </c>
      <c r="K76" s="92"/>
      <c r="L76" s="32"/>
      <c r="M76" s="122">
        <f t="shared" si="5"/>
        <v>0</v>
      </c>
      <c r="N76" s="92"/>
      <c r="O76" s="32"/>
      <c r="P76" s="122">
        <f t="shared" si="6"/>
        <v>0</v>
      </c>
      <c r="Q76" s="92"/>
      <c r="R76" s="32"/>
      <c r="S76" s="78"/>
      <c r="T76" s="101"/>
      <c r="U76" s="32"/>
      <c r="V76" s="99"/>
    </row>
    <row r="77" spans="1:22" ht="15" hidden="1">
      <c r="A77" s="31"/>
      <c r="B77" s="101"/>
      <c r="C77" s="101"/>
      <c r="D77" s="101"/>
      <c r="E77" s="101"/>
      <c r="F77" s="32"/>
      <c r="G77" s="122">
        <f t="shared" si="7"/>
        <v>0</v>
      </c>
      <c r="H77" s="91"/>
      <c r="I77" s="32"/>
      <c r="J77" s="122">
        <f t="shared" si="4"/>
        <v>0</v>
      </c>
      <c r="K77" s="80"/>
      <c r="L77" s="32"/>
      <c r="M77" s="122">
        <f t="shared" si="5"/>
        <v>0</v>
      </c>
      <c r="N77" s="80"/>
      <c r="O77" s="32"/>
      <c r="P77" s="122">
        <f t="shared" si="6"/>
        <v>0</v>
      </c>
      <c r="Q77" s="84"/>
      <c r="R77" s="32"/>
      <c r="S77" s="78"/>
      <c r="T77" s="101"/>
      <c r="U77" s="32"/>
      <c r="V77" s="99"/>
    </row>
    <row r="78" spans="1:22" s="44" customFormat="1" ht="15" hidden="1">
      <c r="A78" s="102"/>
      <c r="B78" s="103"/>
      <c r="C78" s="104"/>
      <c r="D78" s="105"/>
      <c r="E78" s="104"/>
      <c r="F78" s="106"/>
      <c r="G78" s="106"/>
      <c r="H78" s="107"/>
      <c r="I78" s="106"/>
      <c r="J78" s="106"/>
      <c r="K78" s="107"/>
      <c r="L78" s="106"/>
      <c r="M78" s="106"/>
      <c r="N78" s="107"/>
      <c r="O78" s="106"/>
      <c r="P78" s="106"/>
      <c r="Q78" s="107"/>
      <c r="R78" s="108"/>
      <c r="S78" s="109"/>
      <c r="T78" s="103"/>
      <c r="U78" s="106"/>
      <c r="V78" s="102"/>
    </row>
    <row r="79" spans="1:22" s="44" customFormat="1" ht="15">
      <c r="A79" s="102"/>
      <c r="B79" s="103"/>
      <c r="C79" s="104"/>
      <c r="D79" s="105"/>
      <c r="E79" s="104"/>
      <c r="F79" s="106"/>
      <c r="G79" s="106"/>
      <c r="H79" s="107"/>
      <c r="I79" s="106"/>
      <c r="J79" s="106"/>
      <c r="K79" s="107"/>
      <c r="L79" s="106"/>
      <c r="M79" s="106"/>
      <c r="N79" s="107"/>
      <c r="O79" s="106"/>
      <c r="P79" s="106"/>
      <c r="Q79" s="107"/>
      <c r="R79" s="108"/>
      <c r="S79" s="109"/>
      <c r="T79" s="103"/>
      <c r="U79" s="106"/>
      <c r="V79" s="102"/>
    </row>
    <row r="80" spans="1:2" ht="15">
      <c r="A80" s="187" t="s">
        <v>3102</v>
      </c>
      <c r="B80" s="188"/>
    </row>
    <row r="81" spans="1:22" ht="15">
      <c r="A81" s="189" t="s">
        <v>9</v>
      </c>
      <c r="B81" s="189" t="s">
        <v>10</v>
      </c>
      <c r="C81" s="171" t="s">
        <v>2051</v>
      </c>
      <c r="D81" s="171" t="s">
        <v>12</v>
      </c>
      <c r="E81" s="171" t="s">
        <v>2072</v>
      </c>
      <c r="F81" s="175" t="s">
        <v>3960</v>
      </c>
      <c r="G81" s="175"/>
      <c r="H81" s="175"/>
      <c r="I81" s="175"/>
      <c r="J81" s="175"/>
      <c r="K81" s="175"/>
      <c r="L81" s="184" t="s">
        <v>2055</v>
      </c>
      <c r="M81" s="184"/>
      <c r="N81" s="184"/>
      <c r="O81" s="184"/>
      <c r="P81" s="184"/>
      <c r="Q81" s="184"/>
      <c r="R81" s="184"/>
      <c r="S81" s="185" t="s">
        <v>2059</v>
      </c>
      <c r="T81" s="186"/>
      <c r="U81" s="186"/>
      <c r="V81" s="186"/>
    </row>
    <row r="82" spans="1:22" ht="57">
      <c r="A82" s="172"/>
      <c r="B82" s="172"/>
      <c r="C82" s="172"/>
      <c r="D82" s="172"/>
      <c r="E82" s="172"/>
      <c r="F82" s="39" t="s">
        <v>2073</v>
      </c>
      <c r="G82" s="39"/>
      <c r="H82" s="40" t="s">
        <v>2074</v>
      </c>
      <c r="I82" s="41" t="s">
        <v>2075</v>
      </c>
      <c r="J82" s="41"/>
      <c r="K82" s="40" t="s">
        <v>2076</v>
      </c>
      <c r="L82" s="37" t="s">
        <v>2073</v>
      </c>
      <c r="M82" s="37"/>
      <c r="N82" s="36" t="s">
        <v>2074</v>
      </c>
      <c r="O82" s="37" t="s">
        <v>2075</v>
      </c>
      <c r="P82" s="37"/>
      <c r="Q82" s="36" t="s">
        <v>2076</v>
      </c>
      <c r="R82" s="38" t="s">
        <v>2077</v>
      </c>
      <c r="S82" s="65" t="s">
        <v>2044</v>
      </c>
      <c r="T82" s="65" t="s">
        <v>2039</v>
      </c>
      <c r="U82" s="65" t="s">
        <v>2078</v>
      </c>
      <c r="V82" s="97" t="s">
        <v>2057</v>
      </c>
    </row>
    <row r="83" spans="1:22" ht="15">
      <c r="A83" s="31">
        <v>1</v>
      </c>
      <c r="B83" s="100" t="s">
        <v>3332</v>
      </c>
      <c r="C83" s="99" t="s">
        <v>3879</v>
      </c>
      <c r="D83" s="99" t="s">
        <v>26</v>
      </c>
      <c r="E83" s="99" t="s">
        <v>2128</v>
      </c>
      <c r="F83" s="32">
        <v>126024594157</v>
      </c>
      <c r="G83" s="122">
        <f aca="true" t="shared" si="8" ref="G83:G121">F83/10^9</f>
        <v>126</v>
      </c>
      <c r="H83" s="89">
        <v>0.1</v>
      </c>
      <c r="I83" s="32">
        <v>1465256966</v>
      </c>
      <c r="J83" s="122">
        <f aca="true" t="shared" si="9" ref="J83:J121">I83/10^9</f>
        <v>1.5</v>
      </c>
      <c r="K83" s="89">
        <v>67.44</v>
      </c>
      <c r="L83" s="32">
        <v>973054219886</v>
      </c>
      <c r="M83" s="122">
        <f aca="true" t="shared" si="10" ref="M83:M121">L83/10^9</f>
        <v>973.1</v>
      </c>
      <c r="N83" s="83">
        <v>1.06</v>
      </c>
      <c r="O83" s="32">
        <v>91769526301</v>
      </c>
      <c r="P83" s="122">
        <f aca="true" t="shared" si="11" ref="P83:P121">O83/10^9</f>
        <v>91.8</v>
      </c>
      <c r="Q83" s="83">
        <v>3.7</v>
      </c>
      <c r="R83" s="32">
        <v>1454</v>
      </c>
      <c r="S83" s="34">
        <v>0.124</v>
      </c>
      <c r="T83" s="99">
        <v>3.7</v>
      </c>
      <c r="U83" s="32">
        <v>504023</v>
      </c>
      <c r="V83" s="99" t="s">
        <v>2065</v>
      </c>
    </row>
    <row r="84" spans="1:22" ht="15">
      <c r="A84" s="31">
        <v>2</v>
      </c>
      <c r="B84" s="99" t="s">
        <v>137</v>
      </c>
      <c r="C84" s="99" t="s">
        <v>138</v>
      </c>
      <c r="D84" s="99" t="s">
        <v>26</v>
      </c>
      <c r="E84" s="99" t="s">
        <v>2119</v>
      </c>
      <c r="F84" s="32">
        <v>869082151370</v>
      </c>
      <c r="G84" s="122">
        <f t="shared" si="8"/>
        <v>869.1</v>
      </c>
      <c r="H84" s="90">
        <v>0.34</v>
      </c>
      <c r="I84" s="32">
        <v>78922337095</v>
      </c>
      <c r="J84" s="122">
        <f t="shared" si="9"/>
        <v>78.9</v>
      </c>
      <c r="K84" s="89">
        <v>0.05</v>
      </c>
      <c r="L84" s="32">
        <v>3283229112275</v>
      </c>
      <c r="M84" s="122">
        <f t="shared" si="10"/>
        <v>3283.2</v>
      </c>
      <c r="N84" s="83">
        <v>0.27</v>
      </c>
      <c r="O84" s="32">
        <v>325029926224</v>
      </c>
      <c r="P84" s="122">
        <f t="shared" si="11"/>
        <v>325</v>
      </c>
      <c r="Q84" s="89">
        <v>-0.16</v>
      </c>
      <c r="R84" s="32">
        <v>2727</v>
      </c>
      <c r="S84" s="34">
        <v>0.126</v>
      </c>
      <c r="T84" s="99">
        <v>10.8</v>
      </c>
      <c r="U84" s="32">
        <v>62091</v>
      </c>
      <c r="V84" s="99" t="s">
        <v>2065</v>
      </c>
    </row>
    <row r="85" spans="1:22" ht="15">
      <c r="A85" s="31">
        <v>3</v>
      </c>
      <c r="B85" s="99" t="s">
        <v>2923</v>
      </c>
      <c r="C85" s="99" t="s">
        <v>2924</v>
      </c>
      <c r="D85" s="99" t="s">
        <v>26</v>
      </c>
      <c r="E85" s="99" t="s">
        <v>2113</v>
      </c>
      <c r="F85" s="32">
        <v>2339471714755</v>
      </c>
      <c r="G85" s="122">
        <f t="shared" si="8"/>
        <v>2339.5</v>
      </c>
      <c r="H85" s="88">
        <v>0.17</v>
      </c>
      <c r="I85" s="32">
        <v>108501154017</v>
      </c>
      <c r="J85" s="122">
        <f t="shared" si="9"/>
        <v>108.5</v>
      </c>
      <c r="K85" s="88">
        <v>0.22</v>
      </c>
      <c r="L85" s="32">
        <v>9707931836694</v>
      </c>
      <c r="M85" s="122">
        <f t="shared" si="10"/>
        <v>9707.9</v>
      </c>
      <c r="N85" s="89">
        <v>0.26</v>
      </c>
      <c r="O85" s="32">
        <v>463631668390</v>
      </c>
      <c r="P85" s="122">
        <f t="shared" si="11"/>
        <v>463.6</v>
      </c>
      <c r="Q85" s="83">
        <v>0.18</v>
      </c>
      <c r="R85" s="32">
        <v>4048</v>
      </c>
      <c r="S85" s="34">
        <v>0.298</v>
      </c>
      <c r="T85" s="99">
        <v>16.6</v>
      </c>
      <c r="U85" s="32">
        <v>185103</v>
      </c>
      <c r="V85" s="99" t="s">
        <v>2065</v>
      </c>
    </row>
    <row r="86" spans="1:22" ht="15">
      <c r="A86" s="31">
        <v>4</v>
      </c>
      <c r="B86" s="99" t="s">
        <v>369</v>
      </c>
      <c r="C86" s="99" t="s">
        <v>370</v>
      </c>
      <c r="D86" s="99" t="s">
        <v>26</v>
      </c>
      <c r="E86" s="99" t="s">
        <v>2140</v>
      </c>
      <c r="F86" s="32">
        <v>173645198264</v>
      </c>
      <c r="G86" s="122">
        <f t="shared" si="8"/>
        <v>173.6</v>
      </c>
      <c r="H86" s="83">
        <v>0.2</v>
      </c>
      <c r="I86" s="32">
        <v>10064395214</v>
      </c>
      <c r="J86" s="122">
        <f t="shared" si="9"/>
        <v>10.1</v>
      </c>
      <c r="K86" s="89">
        <v>1.79</v>
      </c>
      <c r="L86" s="32">
        <v>783729271227</v>
      </c>
      <c r="M86" s="122">
        <f t="shared" si="10"/>
        <v>783.7</v>
      </c>
      <c r="N86" s="83">
        <v>0.29</v>
      </c>
      <c r="O86" s="32">
        <v>44739376051</v>
      </c>
      <c r="P86" s="122">
        <f t="shared" si="11"/>
        <v>44.7</v>
      </c>
      <c r="Q86" s="89">
        <v>1.11</v>
      </c>
      <c r="R86" s="32">
        <v>2696</v>
      </c>
      <c r="S86" s="34">
        <v>0.19</v>
      </c>
      <c r="T86" s="99">
        <v>4.6</v>
      </c>
      <c r="U86" s="32">
        <v>25369</v>
      </c>
      <c r="V86" s="99" t="s">
        <v>2065</v>
      </c>
    </row>
    <row r="87" spans="1:22" ht="15">
      <c r="A87" s="31">
        <v>5</v>
      </c>
      <c r="B87" s="100" t="s">
        <v>375</v>
      </c>
      <c r="C87" s="99" t="s">
        <v>376</v>
      </c>
      <c r="D87" s="99" t="s">
        <v>26</v>
      </c>
      <c r="E87" s="99" t="s">
        <v>2140</v>
      </c>
      <c r="F87" s="32">
        <v>236780711789</v>
      </c>
      <c r="G87" s="122">
        <f t="shared" si="8"/>
        <v>236.8</v>
      </c>
      <c r="H87" s="88">
        <v>0.09</v>
      </c>
      <c r="I87" s="32">
        <v>14676292950</v>
      </c>
      <c r="J87" s="122">
        <f t="shared" si="9"/>
        <v>14.7</v>
      </c>
      <c r="K87" s="88">
        <v>0.09</v>
      </c>
      <c r="L87" s="32">
        <v>1035080715465</v>
      </c>
      <c r="M87" s="122">
        <f t="shared" si="10"/>
        <v>1035.1</v>
      </c>
      <c r="N87" s="83">
        <v>0.38</v>
      </c>
      <c r="O87" s="32">
        <v>114126740141</v>
      </c>
      <c r="P87" s="122">
        <f t="shared" si="11"/>
        <v>114.1</v>
      </c>
      <c r="Q87" s="83">
        <v>0.28</v>
      </c>
      <c r="R87" s="32">
        <v>1550</v>
      </c>
      <c r="S87" s="34">
        <v>0.08</v>
      </c>
      <c r="T87" s="99">
        <v>15.1</v>
      </c>
      <c r="U87" s="32">
        <v>109850</v>
      </c>
      <c r="V87" s="99" t="s">
        <v>2065</v>
      </c>
    </row>
    <row r="88" spans="1:22" ht="15">
      <c r="A88" s="31">
        <v>6</v>
      </c>
      <c r="B88" s="99" t="s">
        <v>517</v>
      </c>
      <c r="C88" s="99" t="s">
        <v>518</v>
      </c>
      <c r="D88" s="99" t="s">
        <v>26</v>
      </c>
      <c r="E88" s="99" t="s">
        <v>2120</v>
      </c>
      <c r="F88" s="32">
        <v>3797656000000</v>
      </c>
      <c r="G88" s="122">
        <f t="shared" si="8"/>
        <v>3797.7</v>
      </c>
      <c r="H88" s="83">
        <v>0.31</v>
      </c>
      <c r="I88" s="32">
        <v>696121000000</v>
      </c>
      <c r="J88" s="122">
        <f t="shared" si="9"/>
        <v>696.1</v>
      </c>
      <c r="K88" s="83">
        <v>0.08</v>
      </c>
      <c r="L88" s="32">
        <v>14481603000000</v>
      </c>
      <c r="M88" s="122">
        <f t="shared" si="10"/>
        <v>14481.6</v>
      </c>
      <c r="N88" s="83">
        <v>0.3</v>
      </c>
      <c r="O88" s="32">
        <v>2994645000000</v>
      </c>
      <c r="P88" s="122">
        <f t="shared" si="11"/>
        <v>2994.6</v>
      </c>
      <c r="Q88" s="83">
        <v>1.08</v>
      </c>
      <c r="R88" s="32">
        <v>2037</v>
      </c>
      <c r="S88" s="34">
        <v>0.15</v>
      </c>
      <c r="T88" s="99">
        <v>10</v>
      </c>
      <c r="U88" s="32">
        <v>2727811</v>
      </c>
      <c r="V88" s="99" t="s">
        <v>2065</v>
      </c>
    </row>
    <row r="89" spans="1:22" ht="15">
      <c r="A89" s="31">
        <v>7</v>
      </c>
      <c r="B89" s="99" t="s">
        <v>577</v>
      </c>
      <c r="C89" s="99" t="s">
        <v>578</v>
      </c>
      <c r="D89" s="99" t="s">
        <v>26</v>
      </c>
      <c r="E89" s="99" t="s">
        <v>2160</v>
      </c>
      <c r="F89" s="32">
        <v>477162815833</v>
      </c>
      <c r="G89" s="122">
        <f t="shared" si="8"/>
        <v>477.2</v>
      </c>
      <c r="H89" s="83">
        <v>0.1</v>
      </c>
      <c r="I89" s="32">
        <v>20926687233</v>
      </c>
      <c r="J89" s="122">
        <f t="shared" si="9"/>
        <v>20.9</v>
      </c>
      <c r="K89" s="87">
        <v>0.29</v>
      </c>
      <c r="L89" s="32">
        <v>1886476646128</v>
      </c>
      <c r="M89" s="122">
        <f t="shared" si="10"/>
        <v>1886.5</v>
      </c>
      <c r="N89" s="89">
        <v>0.18</v>
      </c>
      <c r="O89" s="32">
        <v>86543555126</v>
      </c>
      <c r="P89" s="122">
        <f t="shared" si="11"/>
        <v>86.5</v>
      </c>
      <c r="Q89" s="83">
        <v>0.51</v>
      </c>
      <c r="R89" s="32">
        <v>1543</v>
      </c>
      <c r="S89" s="34">
        <v>0.12</v>
      </c>
      <c r="T89" s="99">
        <v>7</v>
      </c>
      <c r="U89" s="32">
        <v>137286</v>
      </c>
      <c r="V89" s="99" t="s">
        <v>2065</v>
      </c>
    </row>
    <row r="90" spans="1:22" ht="15">
      <c r="A90" s="31">
        <v>8</v>
      </c>
      <c r="B90" s="99" t="s">
        <v>637</v>
      </c>
      <c r="C90" s="99" t="s">
        <v>3591</v>
      </c>
      <c r="D90" s="99" t="s">
        <v>26</v>
      </c>
      <c r="E90" s="99" t="s">
        <v>2108</v>
      </c>
      <c r="F90" s="32">
        <v>955894668515</v>
      </c>
      <c r="G90" s="122">
        <f t="shared" si="8"/>
        <v>955.9</v>
      </c>
      <c r="H90" s="90">
        <v>0.4</v>
      </c>
      <c r="I90" s="32">
        <v>357276704836</v>
      </c>
      <c r="J90" s="122">
        <f t="shared" si="9"/>
        <v>357.3</v>
      </c>
      <c r="K90" s="87">
        <v>0.21</v>
      </c>
      <c r="L90" s="32">
        <v>3913530859487</v>
      </c>
      <c r="M90" s="122">
        <f t="shared" si="10"/>
        <v>3913.5</v>
      </c>
      <c r="N90" s="83">
        <v>0.23</v>
      </c>
      <c r="O90" s="32">
        <v>1439279548818</v>
      </c>
      <c r="P90" s="122">
        <f t="shared" si="11"/>
        <v>1439.3</v>
      </c>
      <c r="Q90" s="87">
        <v>0.17</v>
      </c>
      <c r="R90" s="32">
        <v>4795</v>
      </c>
      <c r="S90" s="34">
        <v>0.181</v>
      </c>
      <c r="T90" s="99">
        <v>7.3</v>
      </c>
      <c r="U90" s="32">
        <v>1409305</v>
      </c>
      <c r="V90" s="99" t="s">
        <v>2065</v>
      </c>
    </row>
    <row r="91" spans="1:22" ht="15">
      <c r="A91" s="31">
        <v>9</v>
      </c>
      <c r="B91" s="99" t="s">
        <v>883</v>
      </c>
      <c r="C91" s="99" t="s">
        <v>884</v>
      </c>
      <c r="D91" s="99" t="s">
        <v>26</v>
      </c>
      <c r="E91" s="99" t="s">
        <v>2121</v>
      </c>
      <c r="F91" s="32">
        <v>238194985593</v>
      </c>
      <c r="G91" s="122">
        <f t="shared" si="8"/>
        <v>238.2</v>
      </c>
      <c r="H91" s="88">
        <v>0.2</v>
      </c>
      <c r="I91" s="32">
        <v>41174429602</v>
      </c>
      <c r="J91" s="122">
        <f t="shared" si="9"/>
        <v>41.2</v>
      </c>
      <c r="K91" s="89">
        <v>1.28</v>
      </c>
      <c r="L91" s="32">
        <v>1152876520183</v>
      </c>
      <c r="M91" s="122">
        <f t="shared" si="10"/>
        <v>1152.9</v>
      </c>
      <c r="N91" s="83">
        <v>0.38</v>
      </c>
      <c r="O91" s="32">
        <v>144575684931</v>
      </c>
      <c r="P91" s="122">
        <f t="shared" si="11"/>
        <v>144.6</v>
      </c>
      <c r="Q91" s="89">
        <v>0.74</v>
      </c>
      <c r="R91" s="32">
        <v>7111</v>
      </c>
      <c r="S91" s="34">
        <v>0.273</v>
      </c>
      <c r="T91" s="99">
        <v>6.3</v>
      </c>
      <c r="U91" s="32">
        <v>22121</v>
      </c>
      <c r="V91" s="99" t="s">
        <v>2065</v>
      </c>
    </row>
    <row r="92" spans="1:22" ht="15">
      <c r="A92" s="31">
        <v>10</v>
      </c>
      <c r="B92" s="99" t="s">
        <v>933</v>
      </c>
      <c r="C92" s="99" t="s">
        <v>934</v>
      </c>
      <c r="D92" s="99" t="s">
        <v>26</v>
      </c>
      <c r="E92" s="99" t="s">
        <v>2120</v>
      </c>
      <c r="F92" s="32">
        <v>18887604000000</v>
      </c>
      <c r="G92" s="122">
        <f t="shared" si="8"/>
        <v>18887.6</v>
      </c>
      <c r="H92" s="90">
        <v>0.23</v>
      </c>
      <c r="I92" s="32">
        <v>5205556000000</v>
      </c>
      <c r="J92" s="122">
        <f t="shared" si="9"/>
        <v>5205.6</v>
      </c>
      <c r="K92" s="89">
        <v>0.1</v>
      </c>
      <c r="L92" s="32">
        <v>71591434000000</v>
      </c>
      <c r="M92" s="122">
        <f t="shared" si="10"/>
        <v>71591.4</v>
      </c>
      <c r="N92" s="89">
        <v>0.31</v>
      </c>
      <c r="O92" s="32">
        <v>18634299000000</v>
      </c>
      <c r="P92" s="122">
        <f t="shared" si="11"/>
        <v>18634.3</v>
      </c>
      <c r="Q92" s="83">
        <v>0.3</v>
      </c>
      <c r="R92" s="32">
        <v>3968</v>
      </c>
      <c r="S92" s="34">
        <v>0.231</v>
      </c>
      <c r="T92" s="99">
        <v>4.7</v>
      </c>
      <c r="U92" s="32">
        <v>5237322</v>
      </c>
      <c r="V92" s="99" t="s">
        <v>2065</v>
      </c>
    </row>
    <row r="93" spans="1:22" ht="15">
      <c r="A93" s="31">
        <v>11</v>
      </c>
      <c r="B93" s="99" t="s">
        <v>1064</v>
      </c>
      <c r="C93" s="99" t="s">
        <v>1065</v>
      </c>
      <c r="D93" s="99" t="s">
        <v>26</v>
      </c>
      <c r="E93" s="99" t="s">
        <v>2123</v>
      </c>
      <c r="F93" s="32">
        <v>2182877997875</v>
      </c>
      <c r="G93" s="122">
        <f t="shared" si="8"/>
        <v>2182.9</v>
      </c>
      <c r="H93" s="89">
        <v>0.09</v>
      </c>
      <c r="I93" s="32">
        <v>233821127603</v>
      </c>
      <c r="J93" s="122">
        <f t="shared" si="9"/>
        <v>233.8</v>
      </c>
      <c r="K93" s="89">
        <v>0.47</v>
      </c>
      <c r="L93" s="32">
        <v>8964050242996</v>
      </c>
      <c r="M93" s="122">
        <f t="shared" si="10"/>
        <v>8964.1</v>
      </c>
      <c r="N93" s="89">
        <v>0.38</v>
      </c>
      <c r="O93" s="32">
        <v>957654163823</v>
      </c>
      <c r="P93" s="122">
        <f t="shared" si="11"/>
        <v>957.7</v>
      </c>
      <c r="Q93" s="83">
        <v>0.66</v>
      </c>
      <c r="R93" s="32">
        <v>3314</v>
      </c>
      <c r="S93" s="34">
        <v>0.21</v>
      </c>
      <c r="T93" s="99">
        <v>9</v>
      </c>
      <c r="U93" s="32">
        <v>600201</v>
      </c>
      <c r="V93" s="99" t="s">
        <v>2065</v>
      </c>
    </row>
    <row r="94" spans="1:22" ht="15">
      <c r="A94" s="31">
        <v>12</v>
      </c>
      <c r="B94" s="99" t="s">
        <v>2181</v>
      </c>
      <c r="C94" s="99" t="s">
        <v>2182</v>
      </c>
      <c r="D94" s="99" t="s">
        <v>26</v>
      </c>
      <c r="E94" s="99" t="s">
        <v>2183</v>
      </c>
      <c r="F94" s="32">
        <v>67432313620139</v>
      </c>
      <c r="G94" s="122">
        <f t="shared" si="8"/>
        <v>67432.3</v>
      </c>
      <c r="H94" s="83">
        <v>0.01</v>
      </c>
      <c r="I94" s="32">
        <v>666972393530</v>
      </c>
      <c r="J94" s="122">
        <f t="shared" si="9"/>
        <v>667</v>
      </c>
      <c r="K94" s="89">
        <v>0.51</v>
      </c>
      <c r="L94" s="32">
        <v>304492693070359</v>
      </c>
      <c r="M94" s="122">
        <f t="shared" si="10"/>
        <v>304492.7</v>
      </c>
      <c r="N94" s="83">
        <v>0.54</v>
      </c>
      <c r="O94" s="32">
        <v>2137067978873</v>
      </c>
      <c r="P94" s="122">
        <f t="shared" si="11"/>
        <v>2137.1</v>
      </c>
      <c r="Q94" s="83">
        <v>-0.24</v>
      </c>
      <c r="R94" s="32">
        <v>1461</v>
      </c>
      <c r="S94" s="34">
        <v>0.07</v>
      </c>
      <c r="T94" s="99">
        <v>26</v>
      </c>
      <c r="U94" s="32">
        <v>572679</v>
      </c>
      <c r="V94" s="99" t="s">
        <v>2065</v>
      </c>
    </row>
    <row r="95" spans="1:22" ht="15">
      <c r="A95" s="31">
        <v>13</v>
      </c>
      <c r="B95" s="99" t="s">
        <v>1168</v>
      </c>
      <c r="C95" s="99" t="s">
        <v>1169</v>
      </c>
      <c r="D95" s="99" t="s">
        <v>26</v>
      </c>
      <c r="E95" s="99" t="s">
        <v>2159</v>
      </c>
      <c r="F95" s="32">
        <v>9795686496433</v>
      </c>
      <c r="G95" s="122">
        <f t="shared" si="8"/>
        <v>9795.7</v>
      </c>
      <c r="H95" s="83">
        <v>-0.03</v>
      </c>
      <c r="I95" s="32">
        <v>748593747032</v>
      </c>
      <c r="J95" s="122">
        <f t="shared" si="9"/>
        <v>748.6</v>
      </c>
      <c r="K95" s="89">
        <v>0.04</v>
      </c>
      <c r="L95" s="32">
        <v>33529423803001</v>
      </c>
      <c r="M95" s="122">
        <f t="shared" si="10"/>
        <v>33529.4</v>
      </c>
      <c r="N95" s="87">
        <v>0.49</v>
      </c>
      <c r="O95" s="32">
        <v>1834317366868</v>
      </c>
      <c r="P95" s="122">
        <f t="shared" si="11"/>
        <v>1834.3</v>
      </c>
      <c r="Q95" s="89">
        <v>0.48</v>
      </c>
      <c r="R95" s="32">
        <v>5357</v>
      </c>
      <c r="S95" s="34">
        <v>0.215</v>
      </c>
      <c r="T95" s="99">
        <v>14</v>
      </c>
      <c r="U95" s="32">
        <v>397438</v>
      </c>
      <c r="V95" s="99" t="s">
        <v>2065</v>
      </c>
    </row>
    <row r="96" spans="1:22" ht="15">
      <c r="A96" s="31">
        <v>14</v>
      </c>
      <c r="B96" s="100" t="s">
        <v>2671</v>
      </c>
      <c r="C96" s="99" t="s">
        <v>2672</v>
      </c>
      <c r="D96" s="99" t="s">
        <v>26</v>
      </c>
      <c r="E96" s="99" t="s">
        <v>2167</v>
      </c>
      <c r="F96" s="32">
        <v>304956893706</v>
      </c>
      <c r="G96" s="122">
        <f t="shared" si="8"/>
        <v>305</v>
      </c>
      <c r="H96" s="89">
        <v>-0.01</v>
      </c>
      <c r="I96" s="32">
        <v>47436852249</v>
      </c>
      <c r="J96" s="122">
        <f t="shared" si="9"/>
        <v>47.4</v>
      </c>
      <c r="K96" s="83">
        <v>2.23</v>
      </c>
      <c r="L96" s="32">
        <v>1491613965482</v>
      </c>
      <c r="M96" s="122">
        <f t="shared" si="10"/>
        <v>1491.6</v>
      </c>
      <c r="N96" s="83">
        <v>0.21</v>
      </c>
      <c r="O96" s="32">
        <v>254141239853</v>
      </c>
      <c r="P96" s="122">
        <f t="shared" si="11"/>
        <v>254.1</v>
      </c>
      <c r="Q96" s="83">
        <v>0.45</v>
      </c>
      <c r="R96" s="32">
        <v>2677</v>
      </c>
      <c r="S96" s="34">
        <v>0.157</v>
      </c>
      <c r="T96" s="99">
        <v>4.8</v>
      </c>
      <c r="U96" s="32">
        <v>370090</v>
      </c>
      <c r="V96" s="99" t="s">
        <v>2065</v>
      </c>
    </row>
    <row r="97" spans="1:22" ht="15">
      <c r="A97" s="31">
        <v>15</v>
      </c>
      <c r="B97" s="99" t="s">
        <v>1268</v>
      </c>
      <c r="C97" s="99" t="s">
        <v>1269</v>
      </c>
      <c r="D97" s="99" t="s">
        <v>26</v>
      </c>
      <c r="E97" s="99" t="s">
        <v>2187</v>
      </c>
      <c r="F97" s="32">
        <v>2043025345033</v>
      </c>
      <c r="G97" s="122">
        <f t="shared" si="8"/>
        <v>2043</v>
      </c>
      <c r="H97" s="88">
        <v>0.01</v>
      </c>
      <c r="I97" s="32">
        <v>240158406835</v>
      </c>
      <c r="J97" s="122">
        <f t="shared" si="9"/>
        <v>240.2</v>
      </c>
      <c r="K97" s="89">
        <v>0.24</v>
      </c>
      <c r="L97" s="32">
        <v>9068890256806</v>
      </c>
      <c r="M97" s="122">
        <f t="shared" si="10"/>
        <v>9068.9</v>
      </c>
      <c r="N97" s="83">
        <v>0.18</v>
      </c>
      <c r="O97" s="32">
        <v>1160559919749</v>
      </c>
      <c r="P97" s="122">
        <f t="shared" si="11"/>
        <v>1160.6</v>
      </c>
      <c r="Q97" s="83">
        <v>0.34</v>
      </c>
      <c r="R97" s="32">
        <v>2667</v>
      </c>
      <c r="S97" s="34">
        <v>0.111</v>
      </c>
      <c r="T97" s="99">
        <v>7.8</v>
      </c>
      <c r="U97" s="32">
        <v>2089906</v>
      </c>
      <c r="V97" s="99" t="s">
        <v>2065</v>
      </c>
    </row>
    <row r="98" spans="1:22" ht="15">
      <c r="A98" s="31">
        <v>16</v>
      </c>
      <c r="B98" s="99" t="s">
        <v>1454</v>
      </c>
      <c r="C98" s="99" t="s">
        <v>1454</v>
      </c>
      <c r="D98" s="99" t="s">
        <v>26</v>
      </c>
      <c r="E98" s="99" t="s">
        <v>2120</v>
      </c>
      <c r="F98" s="32">
        <v>11590858000000</v>
      </c>
      <c r="G98" s="122">
        <f t="shared" si="8"/>
        <v>11590.9</v>
      </c>
      <c r="H98" s="83">
        <v>0.2</v>
      </c>
      <c r="I98" s="32">
        <v>2881168000000</v>
      </c>
      <c r="J98" s="122">
        <f t="shared" si="9"/>
        <v>2881.2</v>
      </c>
      <c r="K98" s="89">
        <v>0.12</v>
      </c>
      <c r="L98" s="32">
        <v>48202338000000</v>
      </c>
      <c r="M98" s="122">
        <f t="shared" si="10"/>
        <v>48202.3</v>
      </c>
      <c r="N98" s="83">
        <v>0.26</v>
      </c>
      <c r="O98" s="32">
        <v>8005132000000</v>
      </c>
      <c r="P98" s="122">
        <f t="shared" si="11"/>
        <v>8005.1</v>
      </c>
      <c r="Q98" s="83">
        <v>0.28</v>
      </c>
      <c r="R98" s="32">
        <v>2636</v>
      </c>
      <c r="S98" s="34">
        <v>0.187</v>
      </c>
      <c r="T98" s="99">
        <v>4.4</v>
      </c>
      <c r="U98" s="32">
        <v>19102517</v>
      </c>
      <c r="V98" s="99" t="s">
        <v>2065</v>
      </c>
    </row>
    <row r="99" spans="1:22" ht="15">
      <c r="A99" s="31">
        <v>17</v>
      </c>
      <c r="B99" s="99" t="s">
        <v>3593</v>
      </c>
      <c r="C99" s="99" t="s">
        <v>3594</v>
      </c>
      <c r="D99" s="99" t="s">
        <v>26</v>
      </c>
      <c r="E99" s="99" t="s">
        <v>2752</v>
      </c>
      <c r="F99" s="32">
        <v>106120492297</v>
      </c>
      <c r="G99" s="122">
        <f t="shared" si="8"/>
        <v>106.1</v>
      </c>
      <c r="H99" s="83">
        <v>0.19</v>
      </c>
      <c r="I99" s="32">
        <v>24459737183</v>
      </c>
      <c r="J99" s="122">
        <f t="shared" si="9"/>
        <v>24.5</v>
      </c>
      <c r="K99" s="89">
        <v>0.52</v>
      </c>
      <c r="L99" s="32">
        <v>480474907289</v>
      </c>
      <c r="M99" s="122">
        <f t="shared" si="10"/>
        <v>480.5</v>
      </c>
      <c r="N99" s="89">
        <v>0.13</v>
      </c>
      <c r="O99" s="32">
        <v>149450197314</v>
      </c>
      <c r="P99" s="122">
        <f t="shared" si="11"/>
        <v>149.5</v>
      </c>
      <c r="Q99" s="87">
        <v>0.05</v>
      </c>
      <c r="R99" s="32">
        <v>2160</v>
      </c>
      <c r="S99" s="34">
        <v>0.17</v>
      </c>
      <c r="T99" s="99">
        <v>13</v>
      </c>
      <c r="U99" s="32">
        <v>230393</v>
      </c>
      <c r="V99" s="99" t="s">
        <v>2065</v>
      </c>
    </row>
    <row r="100" spans="1:22" ht="15">
      <c r="A100" s="31">
        <v>18</v>
      </c>
      <c r="B100" s="99" t="s">
        <v>3159</v>
      </c>
      <c r="C100" s="99" t="s">
        <v>3160</v>
      </c>
      <c r="D100" s="99" t="s">
        <v>26</v>
      </c>
      <c r="E100" s="99" t="s">
        <v>2108</v>
      </c>
      <c r="F100" s="32">
        <v>29298557000000</v>
      </c>
      <c r="G100" s="122">
        <f t="shared" si="8"/>
        <v>29298.6</v>
      </c>
      <c r="H100" s="83">
        <v>2.28</v>
      </c>
      <c r="I100" s="32">
        <v>11922890000000</v>
      </c>
      <c r="J100" s="122">
        <f t="shared" si="9"/>
        <v>11922.9</v>
      </c>
      <c r="K100" s="83">
        <v>1.52</v>
      </c>
      <c r="L100" s="32">
        <v>82767181000000</v>
      </c>
      <c r="M100" s="122">
        <f t="shared" si="10"/>
        <v>82767.2</v>
      </c>
      <c r="N100" s="83">
        <v>0.02</v>
      </c>
      <c r="O100" s="32">
        <v>36198774000000</v>
      </c>
      <c r="P100" s="122">
        <f t="shared" si="11"/>
        <v>36198.8</v>
      </c>
      <c r="Q100" s="83">
        <v>-0.06</v>
      </c>
      <c r="R100" s="32">
        <v>8258</v>
      </c>
      <c r="S100" s="34">
        <v>0.249</v>
      </c>
      <c r="T100" s="99">
        <v>6.2</v>
      </c>
      <c r="U100" s="32">
        <v>1269758</v>
      </c>
      <c r="V100" s="99" t="s">
        <v>2065</v>
      </c>
    </row>
    <row r="101" spans="1:22" ht="15">
      <c r="A101" s="31">
        <v>19</v>
      </c>
      <c r="B101" s="99" t="s">
        <v>1848</v>
      </c>
      <c r="C101" s="99" t="s">
        <v>1849</v>
      </c>
      <c r="D101" s="99" t="s">
        <v>26</v>
      </c>
      <c r="E101" s="99" t="s">
        <v>2108</v>
      </c>
      <c r="F101" s="32">
        <v>38963375000000</v>
      </c>
      <c r="G101" s="122">
        <f t="shared" si="8"/>
        <v>38963.4</v>
      </c>
      <c r="H101" s="83">
        <v>1.14</v>
      </c>
      <c r="I101" s="32">
        <v>589149000000</v>
      </c>
      <c r="J101" s="122">
        <f t="shared" si="9"/>
        <v>589.1</v>
      </c>
      <c r="K101" s="83">
        <v>0.15</v>
      </c>
      <c r="L101" s="32">
        <v>122257932000000</v>
      </c>
      <c r="M101" s="122">
        <f t="shared" si="10"/>
        <v>122257.9</v>
      </c>
      <c r="N101" s="89">
        <v>0.02</v>
      </c>
      <c r="O101" s="32">
        <v>2058938000000</v>
      </c>
      <c r="P101" s="122">
        <f t="shared" si="11"/>
        <v>2058.9</v>
      </c>
      <c r="Q101" s="89">
        <v>0.26</v>
      </c>
      <c r="R101" s="32">
        <v>1801</v>
      </c>
      <c r="S101" s="34">
        <v>0.051</v>
      </c>
      <c r="T101" s="99">
        <v>28.7</v>
      </c>
      <c r="U101" s="32">
        <v>1750738</v>
      </c>
      <c r="V101" s="99" t="s">
        <v>2065</v>
      </c>
    </row>
    <row r="102" spans="1:22" ht="15">
      <c r="A102" s="31">
        <v>20</v>
      </c>
      <c r="B102" s="99" t="s">
        <v>1868</v>
      </c>
      <c r="C102" s="99" t="s">
        <v>1869</v>
      </c>
      <c r="D102" s="99" t="s">
        <v>26</v>
      </c>
      <c r="E102" s="99" t="s">
        <v>2160</v>
      </c>
      <c r="F102" s="32">
        <v>157042013384</v>
      </c>
      <c r="G102" s="122">
        <f t="shared" si="8"/>
        <v>157</v>
      </c>
      <c r="H102" s="87">
        <v>-0.25</v>
      </c>
      <c r="I102" s="32">
        <v>27239169312</v>
      </c>
      <c r="J102" s="122">
        <f t="shared" si="9"/>
        <v>27.2</v>
      </c>
      <c r="K102" s="89">
        <v>0.92</v>
      </c>
      <c r="L102" s="32">
        <v>824686862045</v>
      </c>
      <c r="M102" s="122">
        <f t="shared" si="10"/>
        <v>824.7</v>
      </c>
      <c r="N102" s="89">
        <v>0.17</v>
      </c>
      <c r="O102" s="32">
        <v>302465296589</v>
      </c>
      <c r="P102" s="122">
        <f t="shared" si="11"/>
        <v>302.5</v>
      </c>
      <c r="Q102" s="89">
        <v>30.63</v>
      </c>
      <c r="R102" s="32">
        <v>4479</v>
      </c>
      <c r="S102" s="34">
        <v>0.259</v>
      </c>
      <c r="T102" s="99">
        <v>2.4</v>
      </c>
      <c r="U102" s="32">
        <v>873863</v>
      </c>
      <c r="V102" s="99" t="s">
        <v>2065</v>
      </c>
    </row>
    <row r="103" spans="1:22" ht="15">
      <c r="A103" s="31">
        <v>21</v>
      </c>
      <c r="B103" s="99" t="s">
        <v>1932</v>
      </c>
      <c r="C103" s="99" t="s">
        <v>1933</v>
      </c>
      <c r="D103" s="99" t="s">
        <v>26</v>
      </c>
      <c r="E103" s="99" t="s">
        <v>3500</v>
      </c>
      <c r="F103" s="32">
        <v>325935014740</v>
      </c>
      <c r="G103" s="122">
        <f t="shared" si="8"/>
        <v>325.9</v>
      </c>
      <c r="H103" s="83">
        <v>0.98</v>
      </c>
      <c r="I103" s="32">
        <v>53073292832</v>
      </c>
      <c r="J103" s="122">
        <f t="shared" si="9"/>
        <v>53.1</v>
      </c>
      <c r="K103" s="83">
        <v>3.25</v>
      </c>
      <c r="L103" s="32">
        <v>1250649431224</v>
      </c>
      <c r="M103" s="122">
        <f t="shared" si="10"/>
        <v>1250.6</v>
      </c>
      <c r="N103" s="83">
        <v>1.93</v>
      </c>
      <c r="O103" s="32">
        <v>225933070157</v>
      </c>
      <c r="P103" s="122">
        <f t="shared" si="11"/>
        <v>225.9</v>
      </c>
      <c r="Q103" s="89">
        <v>0.96</v>
      </c>
      <c r="R103" s="32">
        <v>3296</v>
      </c>
      <c r="S103" s="34">
        <v>0.165</v>
      </c>
      <c r="T103" s="99">
        <v>5.4</v>
      </c>
      <c r="U103" s="32">
        <v>35398</v>
      </c>
      <c r="V103" s="99" t="s">
        <v>2065</v>
      </c>
    </row>
    <row r="104" spans="1:22" ht="15">
      <c r="A104" s="31">
        <v>22</v>
      </c>
      <c r="B104" s="99" t="s">
        <v>407</v>
      </c>
      <c r="C104" s="99" t="s">
        <v>408</v>
      </c>
      <c r="D104" s="99" t="s">
        <v>23</v>
      </c>
      <c r="E104" s="99" t="s">
        <v>3732</v>
      </c>
      <c r="F104" s="32">
        <v>499233351053</v>
      </c>
      <c r="G104" s="122">
        <f t="shared" si="8"/>
        <v>499.2</v>
      </c>
      <c r="H104" s="87">
        <v>0.22</v>
      </c>
      <c r="I104" s="32">
        <v>27464227582</v>
      </c>
      <c r="J104" s="122">
        <f t="shared" si="9"/>
        <v>27.5</v>
      </c>
      <c r="K104" s="89">
        <v>0.39</v>
      </c>
      <c r="L104" s="32">
        <v>1928911659908</v>
      </c>
      <c r="M104" s="122">
        <f t="shared" si="10"/>
        <v>1928.9</v>
      </c>
      <c r="N104" s="83">
        <v>0.18</v>
      </c>
      <c r="O104" s="32">
        <v>106673593438</v>
      </c>
      <c r="P104" s="122">
        <f t="shared" si="11"/>
        <v>106.7</v>
      </c>
      <c r="Q104" s="89">
        <v>0.54</v>
      </c>
      <c r="R104" s="32">
        <v>3907</v>
      </c>
      <c r="S104" s="34">
        <v>0.13</v>
      </c>
      <c r="T104" s="99">
        <v>11.8</v>
      </c>
      <c r="U104" s="32">
        <v>48049</v>
      </c>
      <c r="V104" s="99" t="s">
        <v>2065</v>
      </c>
    </row>
    <row r="105" spans="1:22" ht="15">
      <c r="A105" s="31">
        <v>23</v>
      </c>
      <c r="B105" s="99" t="s">
        <v>2902</v>
      </c>
      <c r="C105" s="99" t="s">
        <v>2903</v>
      </c>
      <c r="D105" s="99" t="s">
        <v>23</v>
      </c>
      <c r="E105" s="99" t="s">
        <v>2113</v>
      </c>
      <c r="F105" s="32">
        <v>458146581907</v>
      </c>
      <c r="G105" s="122">
        <f t="shared" si="8"/>
        <v>458.1</v>
      </c>
      <c r="H105" s="83">
        <v>4.65</v>
      </c>
      <c r="I105" s="32">
        <v>198111431137</v>
      </c>
      <c r="J105" s="122">
        <f t="shared" si="9"/>
        <v>198.1</v>
      </c>
      <c r="K105" s="89">
        <v>21.98</v>
      </c>
      <c r="L105" s="32">
        <v>957562661658</v>
      </c>
      <c r="M105" s="122">
        <f t="shared" si="10"/>
        <v>957.6</v>
      </c>
      <c r="N105" s="89">
        <v>0.5</v>
      </c>
      <c r="O105" s="32">
        <v>330943910768</v>
      </c>
      <c r="P105" s="122">
        <f t="shared" si="11"/>
        <v>330.9</v>
      </c>
      <c r="Q105" s="89">
        <v>0.88</v>
      </c>
      <c r="R105" s="32">
        <v>5469</v>
      </c>
      <c r="S105" s="34">
        <v>0.229</v>
      </c>
      <c r="T105" s="99">
        <v>4.9</v>
      </c>
      <c r="U105" s="32">
        <v>854287</v>
      </c>
      <c r="V105" s="99" t="s">
        <v>2065</v>
      </c>
    </row>
    <row r="106" spans="1:22" ht="15">
      <c r="A106" s="31">
        <v>24</v>
      </c>
      <c r="B106" s="99" t="s">
        <v>1603</v>
      </c>
      <c r="C106" s="99" t="s">
        <v>1604</v>
      </c>
      <c r="D106" s="99" t="s">
        <v>23</v>
      </c>
      <c r="E106" s="99" t="s">
        <v>2225</v>
      </c>
      <c r="F106" s="32">
        <v>914928230068</v>
      </c>
      <c r="G106" s="122">
        <f t="shared" si="8"/>
        <v>914.9</v>
      </c>
      <c r="H106" s="87">
        <v>0.04</v>
      </c>
      <c r="I106" s="32">
        <v>10837645350</v>
      </c>
      <c r="J106" s="122">
        <f t="shared" si="9"/>
        <v>10.8</v>
      </c>
      <c r="K106" s="89">
        <v>0.93</v>
      </c>
      <c r="L106" s="32">
        <v>3829384112619</v>
      </c>
      <c r="M106" s="122">
        <f t="shared" si="10"/>
        <v>3829.4</v>
      </c>
      <c r="N106" s="83">
        <v>0.13</v>
      </c>
      <c r="O106" s="32">
        <v>51594035362</v>
      </c>
      <c r="P106" s="122">
        <f t="shared" si="11"/>
        <v>51.6</v>
      </c>
      <c r="Q106" s="89">
        <v>0.14</v>
      </c>
      <c r="R106" s="32">
        <v>1758</v>
      </c>
      <c r="S106" s="34">
        <v>0.148</v>
      </c>
      <c r="T106" s="99">
        <v>6.6</v>
      </c>
      <c r="U106" s="32">
        <v>137057</v>
      </c>
      <c r="V106" s="99" t="s">
        <v>2065</v>
      </c>
    </row>
    <row r="107" spans="1:22" ht="15">
      <c r="A107" s="31">
        <v>25</v>
      </c>
      <c r="B107" s="99" t="s">
        <v>1625</v>
      </c>
      <c r="C107" s="99" t="s">
        <v>1626</v>
      </c>
      <c r="D107" s="99" t="s">
        <v>23</v>
      </c>
      <c r="E107" s="99" t="s">
        <v>2225</v>
      </c>
      <c r="F107" s="32">
        <v>903991417785</v>
      </c>
      <c r="G107" s="122">
        <f t="shared" si="8"/>
        <v>904</v>
      </c>
      <c r="H107" s="90">
        <v>-0.11</v>
      </c>
      <c r="I107" s="32">
        <v>16514108379</v>
      </c>
      <c r="J107" s="122">
        <f t="shared" si="9"/>
        <v>16.5</v>
      </c>
      <c r="K107" s="83">
        <v>1.02</v>
      </c>
      <c r="L107" s="32">
        <v>4432435767448</v>
      </c>
      <c r="M107" s="122">
        <f t="shared" si="10"/>
        <v>4432.4</v>
      </c>
      <c r="N107" s="88">
        <v>0.04</v>
      </c>
      <c r="O107" s="32">
        <v>73485493838</v>
      </c>
      <c r="P107" s="122">
        <f t="shared" si="11"/>
        <v>73.5</v>
      </c>
      <c r="Q107" s="87">
        <v>0.68</v>
      </c>
      <c r="R107" s="32">
        <v>3000</v>
      </c>
      <c r="S107" s="86">
        <v>0.222</v>
      </c>
      <c r="T107" s="99">
        <v>4.3</v>
      </c>
      <c r="U107" s="32">
        <v>87569</v>
      </c>
      <c r="V107" s="99" t="s">
        <v>2065</v>
      </c>
    </row>
    <row r="108" spans="1:22" ht="15">
      <c r="A108" s="31">
        <v>26</v>
      </c>
      <c r="B108" s="99" t="s">
        <v>1675</v>
      </c>
      <c r="C108" s="99" t="s">
        <v>3821</v>
      </c>
      <c r="D108" s="99" t="s">
        <v>23</v>
      </c>
      <c r="E108" s="99" t="s">
        <v>2128</v>
      </c>
      <c r="F108" s="32">
        <v>1334729079393</v>
      </c>
      <c r="G108" s="122">
        <f t="shared" si="8"/>
        <v>1334.7</v>
      </c>
      <c r="H108" s="87">
        <v>0.06</v>
      </c>
      <c r="I108" s="32">
        <v>43641566483</v>
      </c>
      <c r="J108" s="122">
        <f t="shared" si="9"/>
        <v>43.6</v>
      </c>
      <c r="K108" s="89">
        <v>0.14</v>
      </c>
      <c r="L108" s="32">
        <v>6853016405527</v>
      </c>
      <c r="M108" s="122">
        <f t="shared" si="10"/>
        <v>6853</v>
      </c>
      <c r="N108" s="83">
        <v>0.18</v>
      </c>
      <c r="O108" s="32">
        <v>296953232922</v>
      </c>
      <c r="P108" s="122">
        <f t="shared" si="11"/>
        <v>297</v>
      </c>
      <c r="Q108" s="89">
        <v>0.19</v>
      </c>
      <c r="R108" s="32">
        <v>2868</v>
      </c>
      <c r="S108" s="34">
        <v>0.18</v>
      </c>
      <c r="T108" s="99">
        <v>6.8</v>
      </c>
      <c r="U108" s="32">
        <v>2453813</v>
      </c>
      <c r="V108" s="99" t="s">
        <v>2065</v>
      </c>
    </row>
    <row r="109" spans="1:22" ht="15">
      <c r="A109" s="31">
        <v>27</v>
      </c>
      <c r="B109" s="99" t="s">
        <v>1729</v>
      </c>
      <c r="C109" s="99" t="s">
        <v>1730</v>
      </c>
      <c r="D109" s="99" t="s">
        <v>23</v>
      </c>
      <c r="E109" s="99" t="s">
        <v>2225</v>
      </c>
      <c r="F109" s="32">
        <v>1780964811980</v>
      </c>
      <c r="G109" s="122">
        <f t="shared" si="8"/>
        <v>1781</v>
      </c>
      <c r="H109" s="90">
        <v>0.22</v>
      </c>
      <c r="I109" s="32">
        <v>30825408699</v>
      </c>
      <c r="J109" s="122">
        <f t="shared" si="9"/>
        <v>30.8</v>
      </c>
      <c r="K109" s="83">
        <v>1.62</v>
      </c>
      <c r="L109" s="32">
        <v>7085912751258</v>
      </c>
      <c r="M109" s="122">
        <f t="shared" si="10"/>
        <v>7085.9</v>
      </c>
      <c r="N109" s="89">
        <v>0.28</v>
      </c>
      <c r="O109" s="32">
        <v>207522910591</v>
      </c>
      <c r="P109" s="122">
        <f t="shared" si="11"/>
        <v>207.5</v>
      </c>
      <c r="Q109" s="87">
        <v>1.01</v>
      </c>
      <c r="R109" s="32">
        <v>4656</v>
      </c>
      <c r="S109" s="34">
        <v>0.346</v>
      </c>
      <c r="T109" s="99">
        <v>3.2</v>
      </c>
      <c r="U109" s="32">
        <v>378175</v>
      </c>
      <c r="V109" s="99" t="s">
        <v>2065</v>
      </c>
    </row>
    <row r="110" spans="1:22" ht="15">
      <c r="A110" s="31">
        <v>28</v>
      </c>
      <c r="B110" s="99" t="s">
        <v>1771</v>
      </c>
      <c r="C110" s="99" t="s">
        <v>3603</v>
      </c>
      <c r="D110" s="99" t="s">
        <v>23</v>
      </c>
      <c r="E110" s="99" t="s">
        <v>2217</v>
      </c>
      <c r="F110" s="32">
        <v>70114985644</v>
      </c>
      <c r="G110" s="122">
        <f t="shared" si="8"/>
        <v>70.1</v>
      </c>
      <c r="H110" s="83">
        <v>41.18</v>
      </c>
      <c r="I110" s="32">
        <v>9173576595</v>
      </c>
      <c r="J110" s="122">
        <f t="shared" si="9"/>
        <v>9.2</v>
      </c>
      <c r="K110" s="89">
        <v>9.33</v>
      </c>
      <c r="L110" s="32">
        <v>582662184314</v>
      </c>
      <c r="M110" s="122">
        <f t="shared" si="10"/>
        <v>582.7</v>
      </c>
      <c r="N110" s="88">
        <v>2.06</v>
      </c>
      <c r="O110" s="32">
        <v>88930391440</v>
      </c>
      <c r="P110" s="122">
        <f t="shared" si="11"/>
        <v>88.9</v>
      </c>
      <c r="Q110" s="89">
        <v>0.64</v>
      </c>
      <c r="R110" s="32">
        <v>1065</v>
      </c>
      <c r="S110" s="34">
        <v>0.089</v>
      </c>
      <c r="T110" s="99">
        <v>26.2</v>
      </c>
      <c r="U110" s="32">
        <v>280409</v>
      </c>
      <c r="V110" s="99" t="s">
        <v>2065</v>
      </c>
    </row>
    <row r="111" spans="1:22" ht="15">
      <c r="A111" s="31">
        <v>29</v>
      </c>
      <c r="B111" s="99" t="s">
        <v>1858</v>
      </c>
      <c r="C111" s="99" t="s">
        <v>1859</v>
      </c>
      <c r="D111" s="99" t="s">
        <v>23</v>
      </c>
      <c r="E111" s="99" t="s">
        <v>2107</v>
      </c>
      <c r="F111" s="32">
        <v>6264698733</v>
      </c>
      <c r="G111" s="122">
        <f t="shared" si="8"/>
        <v>6.3</v>
      </c>
      <c r="H111" s="83">
        <v>0.31</v>
      </c>
      <c r="I111" s="32">
        <v>5861032469</v>
      </c>
      <c r="J111" s="122">
        <f t="shared" si="9"/>
        <v>5.9</v>
      </c>
      <c r="K111" s="89">
        <v>9.52</v>
      </c>
      <c r="L111" s="32">
        <v>73344382571</v>
      </c>
      <c r="M111" s="122">
        <f t="shared" si="10"/>
        <v>73.3</v>
      </c>
      <c r="N111" s="87">
        <v>3.97</v>
      </c>
      <c r="O111" s="32">
        <v>9136371007</v>
      </c>
      <c r="P111" s="122">
        <f t="shared" si="11"/>
        <v>9.1</v>
      </c>
      <c r="Q111" s="89">
        <v>15.34</v>
      </c>
      <c r="R111" s="32">
        <v>244</v>
      </c>
      <c r="S111" s="34">
        <v>0.036</v>
      </c>
      <c r="T111" s="99">
        <v>30.3</v>
      </c>
      <c r="U111" s="32">
        <v>628781</v>
      </c>
      <c r="V111" s="99" t="s">
        <v>2065</v>
      </c>
    </row>
    <row r="112" spans="1:22" ht="15">
      <c r="A112" s="31">
        <v>30</v>
      </c>
      <c r="B112" s="99" t="s">
        <v>1930</v>
      </c>
      <c r="C112" s="99" t="s">
        <v>1931</v>
      </c>
      <c r="D112" s="99" t="s">
        <v>23</v>
      </c>
      <c r="E112" s="99" t="s">
        <v>2251</v>
      </c>
      <c r="F112" s="32">
        <v>496733532277</v>
      </c>
      <c r="G112" s="122">
        <f t="shared" si="8"/>
        <v>496.7</v>
      </c>
      <c r="H112" s="87">
        <v>0.12</v>
      </c>
      <c r="I112" s="32">
        <v>209100452037</v>
      </c>
      <c r="J112" s="122">
        <f t="shared" si="9"/>
        <v>209.1</v>
      </c>
      <c r="K112" s="83">
        <v>1.5</v>
      </c>
      <c r="L112" s="32">
        <v>2096813231689</v>
      </c>
      <c r="M112" s="122">
        <f t="shared" si="10"/>
        <v>2096.8</v>
      </c>
      <c r="N112" s="89">
        <v>0.05</v>
      </c>
      <c r="O112" s="32">
        <v>503928160377</v>
      </c>
      <c r="P112" s="122">
        <f t="shared" si="11"/>
        <v>503.9</v>
      </c>
      <c r="Q112" s="89">
        <v>0.59</v>
      </c>
      <c r="R112" s="32">
        <v>3378</v>
      </c>
      <c r="S112" s="34">
        <v>0.148</v>
      </c>
      <c r="T112" s="99">
        <v>7.4</v>
      </c>
      <c r="U112" s="32">
        <v>35428</v>
      </c>
      <c r="V112" s="99" t="s">
        <v>2065</v>
      </c>
    </row>
    <row r="113" spans="1:22" ht="15">
      <c r="A113" s="31">
        <v>31</v>
      </c>
      <c r="B113" s="99" t="s">
        <v>2320</v>
      </c>
      <c r="C113" s="99" t="s">
        <v>2321</v>
      </c>
      <c r="D113" s="99" t="s">
        <v>29</v>
      </c>
      <c r="E113" s="99" t="s">
        <v>2238</v>
      </c>
      <c r="F113" s="32">
        <v>334327226722</v>
      </c>
      <c r="G113" s="122">
        <f t="shared" si="8"/>
        <v>334.3</v>
      </c>
      <c r="H113" s="89">
        <v>0.53</v>
      </c>
      <c r="I113" s="32">
        <v>4693435308</v>
      </c>
      <c r="J113" s="122">
        <f t="shared" si="9"/>
        <v>4.7</v>
      </c>
      <c r="K113" s="89">
        <v>3.77</v>
      </c>
      <c r="L113" s="32">
        <v>1728121064579</v>
      </c>
      <c r="M113" s="122">
        <f t="shared" si="10"/>
        <v>1728.1</v>
      </c>
      <c r="N113" s="83">
        <v>0.96</v>
      </c>
      <c r="O113" s="32">
        <v>32234251367</v>
      </c>
      <c r="P113" s="122">
        <f t="shared" si="11"/>
        <v>32.2</v>
      </c>
      <c r="Q113" s="89">
        <v>0.53</v>
      </c>
      <c r="R113" s="32">
        <v>927</v>
      </c>
      <c r="S113" s="34">
        <v>0.076</v>
      </c>
      <c r="T113" s="99">
        <v>9.6</v>
      </c>
      <c r="U113" s="32">
        <v>229216</v>
      </c>
      <c r="V113" s="99" t="s">
        <v>2065</v>
      </c>
    </row>
    <row r="114" spans="1:22" ht="15">
      <c r="A114" s="31">
        <v>32</v>
      </c>
      <c r="B114" s="99" t="s">
        <v>3314</v>
      </c>
      <c r="C114" s="99" t="s">
        <v>3315</v>
      </c>
      <c r="D114" s="99" t="s">
        <v>29</v>
      </c>
      <c r="E114" s="99" t="s">
        <v>2113</v>
      </c>
      <c r="F114" s="32">
        <v>460016423295</v>
      </c>
      <c r="G114" s="122">
        <f t="shared" si="8"/>
        <v>460</v>
      </c>
      <c r="H114" s="89">
        <v>0.08</v>
      </c>
      <c r="I114" s="32">
        <v>40912000477</v>
      </c>
      <c r="J114" s="122">
        <f t="shared" si="9"/>
        <v>40.9</v>
      </c>
      <c r="K114" s="88">
        <v>0.27</v>
      </c>
      <c r="L114" s="32">
        <v>2840355613607</v>
      </c>
      <c r="M114" s="122">
        <f t="shared" si="10"/>
        <v>2840.4</v>
      </c>
      <c r="N114" s="89">
        <v>0.52</v>
      </c>
      <c r="O114" s="32">
        <v>171663762152</v>
      </c>
      <c r="P114" s="122">
        <f t="shared" si="11"/>
        <v>171.7</v>
      </c>
      <c r="Q114" s="87">
        <v>1.42</v>
      </c>
      <c r="R114" s="32">
        <v>747</v>
      </c>
      <c r="S114" s="34">
        <v>0.068</v>
      </c>
      <c r="T114" s="99">
        <v>17.8</v>
      </c>
      <c r="U114" s="32">
        <v>3496238</v>
      </c>
      <c r="V114" s="99" t="s">
        <v>2065</v>
      </c>
    </row>
    <row r="115" spans="1:22" ht="15">
      <c r="A115" s="31">
        <v>33</v>
      </c>
      <c r="B115" s="99" t="s">
        <v>683</v>
      </c>
      <c r="C115" s="99" t="s">
        <v>684</v>
      </c>
      <c r="D115" s="99" t="s">
        <v>29</v>
      </c>
      <c r="E115" s="99" t="s">
        <v>2203</v>
      </c>
      <c r="F115" s="32">
        <v>140622144017</v>
      </c>
      <c r="G115" s="122">
        <f t="shared" si="8"/>
        <v>140.6</v>
      </c>
      <c r="H115" s="83">
        <v>0.86</v>
      </c>
      <c r="I115" s="32">
        <v>10259505444</v>
      </c>
      <c r="J115" s="122">
        <f t="shared" si="9"/>
        <v>10.3</v>
      </c>
      <c r="K115" s="89">
        <v>0.93</v>
      </c>
      <c r="L115" s="32">
        <v>549188046554</v>
      </c>
      <c r="M115" s="122">
        <f t="shared" si="10"/>
        <v>549.2</v>
      </c>
      <c r="N115" s="83">
        <v>0.82</v>
      </c>
      <c r="O115" s="32">
        <v>42400492651</v>
      </c>
      <c r="P115" s="122">
        <f t="shared" si="11"/>
        <v>42.4</v>
      </c>
      <c r="Q115" s="89">
        <v>1.19</v>
      </c>
      <c r="R115" s="32">
        <v>2098</v>
      </c>
      <c r="S115" s="34">
        <v>0.26</v>
      </c>
      <c r="T115" s="99">
        <v>4.1</v>
      </c>
      <c r="U115" s="32">
        <v>33474</v>
      </c>
      <c r="V115" s="99" t="s">
        <v>2065</v>
      </c>
    </row>
    <row r="116" spans="1:22" ht="15">
      <c r="A116" s="31">
        <v>34</v>
      </c>
      <c r="B116" s="99" t="s">
        <v>2553</v>
      </c>
      <c r="C116" s="99" t="s">
        <v>3957</v>
      </c>
      <c r="D116" s="99" t="s">
        <v>29</v>
      </c>
      <c r="E116" s="99" t="s">
        <v>2120</v>
      </c>
      <c r="F116" s="32">
        <v>1808137000000</v>
      </c>
      <c r="G116" s="122">
        <f t="shared" si="8"/>
        <v>1808.1</v>
      </c>
      <c r="H116" s="89">
        <v>0.5</v>
      </c>
      <c r="I116" s="32">
        <v>161562000000</v>
      </c>
      <c r="J116" s="122">
        <f t="shared" si="9"/>
        <v>161.6</v>
      </c>
      <c r="K116" s="89">
        <v>0.6</v>
      </c>
      <c r="L116" s="32">
        <v>6732110000000</v>
      </c>
      <c r="M116" s="122">
        <f t="shared" si="10"/>
        <v>6732.1</v>
      </c>
      <c r="N116" s="83">
        <v>0.43</v>
      </c>
      <c r="O116" s="32">
        <v>604905000000</v>
      </c>
      <c r="P116" s="122">
        <f t="shared" si="11"/>
        <v>604.9</v>
      </c>
      <c r="Q116" s="89">
        <v>0.74</v>
      </c>
      <c r="R116" s="32">
        <v>1667</v>
      </c>
      <c r="S116" s="34">
        <v>0.118</v>
      </c>
      <c r="T116" s="99">
        <v>6.9</v>
      </c>
      <c r="U116" s="32">
        <v>37635</v>
      </c>
      <c r="V116" s="99" t="s">
        <v>2065</v>
      </c>
    </row>
    <row r="117" spans="1:22" ht="15">
      <c r="A117" s="31">
        <v>35</v>
      </c>
      <c r="B117" s="99" t="s">
        <v>3477</v>
      </c>
      <c r="C117" s="99" t="s">
        <v>3478</v>
      </c>
      <c r="D117" s="99" t="s">
        <v>29</v>
      </c>
      <c r="E117" s="99" t="s">
        <v>2140</v>
      </c>
      <c r="F117" s="32">
        <v>298097205671</v>
      </c>
      <c r="G117" s="122">
        <f t="shared" si="8"/>
        <v>298.1</v>
      </c>
      <c r="H117" s="89">
        <v>0.51</v>
      </c>
      <c r="I117" s="32">
        <v>23763585001</v>
      </c>
      <c r="J117" s="122">
        <f t="shared" si="9"/>
        <v>23.8</v>
      </c>
      <c r="K117" s="88">
        <v>4.78</v>
      </c>
      <c r="L117" s="32">
        <v>1157889016121</v>
      </c>
      <c r="M117" s="122">
        <f t="shared" si="10"/>
        <v>1157.9</v>
      </c>
      <c r="N117" s="83">
        <v>0.26</v>
      </c>
      <c r="O117" s="32">
        <v>81884026175</v>
      </c>
      <c r="P117" s="122">
        <f t="shared" si="11"/>
        <v>81.9</v>
      </c>
      <c r="Q117" s="87">
        <v>3.28</v>
      </c>
      <c r="R117" s="32">
        <v>722</v>
      </c>
      <c r="S117" s="34">
        <v>0.066</v>
      </c>
      <c r="T117" s="99">
        <v>18</v>
      </c>
      <c r="U117" s="32">
        <v>56063</v>
      </c>
      <c r="V117" s="99" t="s">
        <v>2065</v>
      </c>
    </row>
    <row r="118" spans="1:22" ht="15">
      <c r="A118" s="31">
        <v>36</v>
      </c>
      <c r="B118" s="99" t="s">
        <v>3659</v>
      </c>
      <c r="C118" s="99" t="s">
        <v>3660</v>
      </c>
      <c r="D118" s="99" t="s">
        <v>29</v>
      </c>
      <c r="E118" s="99" t="s">
        <v>2120</v>
      </c>
      <c r="F118" s="32">
        <v>819689000000</v>
      </c>
      <c r="G118" s="122">
        <f t="shared" si="8"/>
        <v>819.7</v>
      </c>
      <c r="H118" s="89">
        <v>0.33</v>
      </c>
      <c r="I118" s="32">
        <v>122475000000</v>
      </c>
      <c r="J118" s="122">
        <f t="shared" si="9"/>
        <v>122.5</v>
      </c>
      <c r="K118" s="89">
        <v>0.21</v>
      </c>
      <c r="L118" s="32">
        <v>3166516000000</v>
      </c>
      <c r="M118" s="122">
        <f t="shared" si="10"/>
        <v>3166.5</v>
      </c>
      <c r="N118" s="87">
        <v>0.28</v>
      </c>
      <c r="O118" s="32">
        <v>425486000000</v>
      </c>
      <c r="P118" s="122">
        <f t="shared" si="11"/>
        <v>425.5</v>
      </c>
      <c r="Q118" s="89">
        <v>0.42</v>
      </c>
      <c r="R118" s="32">
        <v>1420</v>
      </c>
      <c r="S118" s="34">
        <v>0.094</v>
      </c>
      <c r="T118" s="99">
        <v>20</v>
      </c>
      <c r="U118" s="32">
        <v>219202</v>
      </c>
      <c r="V118" s="99" t="s">
        <v>2065</v>
      </c>
    </row>
    <row r="119" spans="1:22" ht="15">
      <c r="A119" s="31">
        <v>37</v>
      </c>
      <c r="B119" s="99" t="s">
        <v>2682</v>
      </c>
      <c r="C119" s="99" t="s">
        <v>2683</v>
      </c>
      <c r="D119" s="99" t="s">
        <v>29</v>
      </c>
      <c r="E119" s="99" t="s">
        <v>2118</v>
      </c>
      <c r="F119" s="32">
        <v>2129614713057</v>
      </c>
      <c r="G119" s="122">
        <f t="shared" si="8"/>
        <v>2129.6</v>
      </c>
      <c r="H119" s="83">
        <v>0.17</v>
      </c>
      <c r="I119" s="32">
        <v>316509148916</v>
      </c>
      <c r="J119" s="122">
        <f t="shared" si="9"/>
        <v>316.5</v>
      </c>
      <c r="K119" s="89">
        <v>0.8</v>
      </c>
      <c r="L119" s="32">
        <v>8575078719525</v>
      </c>
      <c r="M119" s="122">
        <f t="shared" si="10"/>
        <v>8575.1</v>
      </c>
      <c r="N119" s="88">
        <v>0.14</v>
      </c>
      <c r="O119" s="32">
        <v>1425257297379</v>
      </c>
      <c r="P119" s="122">
        <f t="shared" si="11"/>
        <v>1425.3</v>
      </c>
      <c r="Q119" s="83">
        <v>0.13</v>
      </c>
      <c r="R119" s="32">
        <v>4000</v>
      </c>
      <c r="S119" s="34">
        <v>0.198</v>
      </c>
      <c r="T119" s="99">
        <v>11.3</v>
      </c>
      <c r="U119" s="32">
        <v>254709</v>
      </c>
      <c r="V119" s="99" t="s">
        <v>2065</v>
      </c>
    </row>
    <row r="120" spans="1:22" ht="15">
      <c r="A120" s="31">
        <v>38</v>
      </c>
      <c r="B120" s="99" t="s">
        <v>3393</v>
      </c>
      <c r="C120" s="99" t="s">
        <v>3394</v>
      </c>
      <c r="D120" s="99" t="s">
        <v>29</v>
      </c>
      <c r="E120" s="99" t="s">
        <v>2120</v>
      </c>
      <c r="F120" s="32">
        <v>2042313000000</v>
      </c>
      <c r="G120" s="122">
        <f t="shared" si="8"/>
        <v>2042.3</v>
      </c>
      <c r="H120" s="83">
        <v>0.3</v>
      </c>
      <c r="I120" s="32">
        <v>157632000000</v>
      </c>
      <c r="J120" s="122">
        <f t="shared" si="9"/>
        <v>157.6</v>
      </c>
      <c r="K120" s="89">
        <v>0.75</v>
      </c>
      <c r="L120" s="32">
        <v>8082238000000</v>
      </c>
      <c r="M120" s="122">
        <f t="shared" si="10"/>
        <v>8082.2</v>
      </c>
      <c r="N120" s="89">
        <v>0.27</v>
      </c>
      <c r="O120" s="32">
        <v>584704000000</v>
      </c>
      <c r="P120" s="122">
        <f t="shared" si="11"/>
        <v>584.7</v>
      </c>
      <c r="Q120" s="88">
        <v>0.18</v>
      </c>
      <c r="R120" s="32">
        <v>1233</v>
      </c>
      <c r="S120" s="86">
        <v>0.094</v>
      </c>
      <c r="T120" s="99">
        <v>8.6</v>
      </c>
      <c r="U120" s="32">
        <v>21352</v>
      </c>
      <c r="V120" s="99" t="s">
        <v>2065</v>
      </c>
    </row>
    <row r="121" spans="1:22" ht="15">
      <c r="A121" s="31">
        <v>39</v>
      </c>
      <c r="B121" s="99" t="s">
        <v>3416</v>
      </c>
      <c r="C121" s="99" t="s">
        <v>3417</v>
      </c>
      <c r="D121" s="99" t="s">
        <v>29</v>
      </c>
      <c r="E121" s="99" t="s">
        <v>3500</v>
      </c>
      <c r="F121" s="32">
        <v>1029040607335</v>
      </c>
      <c r="G121" s="122">
        <f t="shared" si="8"/>
        <v>1029</v>
      </c>
      <c r="H121" s="83">
        <v>3.77</v>
      </c>
      <c r="I121" s="32">
        <v>16413267182</v>
      </c>
      <c r="J121" s="122">
        <f t="shared" si="9"/>
        <v>16.4</v>
      </c>
      <c r="K121" s="89">
        <v>0.15</v>
      </c>
      <c r="L121" s="32">
        <v>4627602204520</v>
      </c>
      <c r="M121" s="122">
        <f t="shared" si="10"/>
        <v>4627.6</v>
      </c>
      <c r="N121" s="83">
        <v>5.33</v>
      </c>
      <c r="O121" s="32">
        <v>246288667067</v>
      </c>
      <c r="P121" s="122">
        <f t="shared" si="11"/>
        <v>246.3</v>
      </c>
      <c r="Q121" s="89">
        <v>0.84</v>
      </c>
      <c r="R121" s="32">
        <v>12950</v>
      </c>
      <c r="S121" s="34">
        <v>3.226</v>
      </c>
      <c r="T121" s="99">
        <v>2</v>
      </c>
      <c r="U121" s="32">
        <v>22142</v>
      </c>
      <c r="V121" s="99" t="s">
        <v>2065</v>
      </c>
    </row>
    <row r="122" spans="1:22" ht="15" hidden="1">
      <c r="A122" s="31">
        <v>40</v>
      </c>
      <c r="B122" s="99"/>
      <c r="C122" s="99"/>
      <c r="D122" s="99"/>
      <c r="E122" s="99"/>
      <c r="F122" s="32"/>
      <c r="G122" s="122"/>
      <c r="H122" s="124"/>
      <c r="I122" s="32"/>
      <c r="J122" s="122"/>
      <c r="K122" s="87"/>
      <c r="L122" s="32"/>
      <c r="M122" s="122"/>
      <c r="N122" s="83"/>
      <c r="O122" s="32"/>
      <c r="P122" s="122"/>
      <c r="Q122" s="124"/>
      <c r="R122" s="32"/>
      <c r="S122" s="34"/>
      <c r="T122" s="99"/>
      <c r="U122" s="32"/>
      <c r="V122" s="99"/>
    </row>
    <row r="123" spans="1:22" ht="15" hidden="1">
      <c r="A123" s="31">
        <v>41</v>
      </c>
      <c r="B123" s="99"/>
      <c r="C123" s="99"/>
      <c r="D123" s="99"/>
      <c r="E123" s="99"/>
      <c r="F123" s="32"/>
      <c r="G123" s="122"/>
      <c r="H123" s="90"/>
      <c r="I123" s="32"/>
      <c r="J123" s="122"/>
      <c r="K123" s="33"/>
      <c r="L123" s="32"/>
      <c r="M123" s="122"/>
      <c r="N123" s="89"/>
      <c r="O123" s="32"/>
      <c r="P123" s="122"/>
      <c r="Q123" s="33"/>
      <c r="R123" s="32"/>
      <c r="S123" s="34"/>
      <c r="T123" s="99"/>
      <c r="U123" s="32"/>
      <c r="V123" s="99"/>
    </row>
    <row r="124" spans="1:22" ht="15" hidden="1">
      <c r="A124" s="31">
        <v>42</v>
      </c>
      <c r="B124" s="99"/>
      <c r="C124" s="99"/>
      <c r="D124" s="99"/>
      <c r="E124" s="99"/>
      <c r="F124" s="32"/>
      <c r="G124" s="122"/>
      <c r="H124" s="90"/>
      <c r="I124" s="32"/>
      <c r="J124" s="122"/>
      <c r="K124" s="123"/>
      <c r="L124" s="32"/>
      <c r="M124" s="122"/>
      <c r="N124" s="89"/>
      <c r="O124" s="32"/>
      <c r="P124" s="122"/>
      <c r="Q124" s="87"/>
      <c r="R124" s="32"/>
      <c r="S124" s="34"/>
      <c r="T124" s="99"/>
      <c r="U124" s="32"/>
      <c r="V124" s="99"/>
    </row>
    <row r="125" spans="1:22" ht="15" hidden="1">
      <c r="A125" s="31">
        <v>43</v>
      </c>
      <c r="B125" s="99"/>
      <c r="C125" s="99"/>
      <c r="D125" s="99"/>
      <c r="E125" s="99"/>
      <c r="F125" s="32"/>
      <c r="G125" s="122"/>
      <c r="H125" s="90"/>
      <c r="I125" s="32"/>
      <c r="J125" s="122"/>
      <c r="K125" s="89"/>
      <c r="L125" s="32"/>
      <c r="M125" s="122"/>
      <c r="N125" s="89"/>
      <c r="O125" s="32"/>
      <c r="P125" s="122"/>
      <c r="Q125" s="89"/>
      <c r="R125" s="32"/>
      <c r="S125" s="34"/>
      <c r="T125" s="99"/>
      <c r="U125" s="32"/>
      <c r="V125" s="99"/>
    </row>
    <row r="126" spans="1:22" ht="15" hidden="1">
      <c r="A126" s="31">
        <v>44</v>
      </c>
      <c r="B126" s="99"/>
      <c r="C126" s="99"/>
      <c r="D126" s="99"/>
      <c r="E126" s="99"/>
      <c r="F126" s="32"/>
      <c r="G126" s="122"/>
      <c r="H126" s="33"/>
      <c r="I126" s="32"/>
      <c r="J126" s="122"/>
      <c r="K126" s="33"/>
      <c r="L126" s="32"/>
      <c r="M126" s="122"/>
      <c r="N126" s="89"/>
      <c r="O126" s="32"/>
      <c r="P126" s="122"/>
      <c r="Q126" s="33"/>
      <c r="R126" s="32"/>
      <c r="S126" s="34"/>
      <c r="T126" s="99"/>
      <c r="U126" s="32"/>
      <c r="V126" s="99"/>
    </row>
    <row r="127" spans="1:22" ht="15" hidden="1">
      <c r="A127" s="31">
        <v>45</v>
      </c>
      <c r="B127" s="99"/>
      <c r="C127" s="99"/>
      <c r="D127" s="99"/>
      <c r="E127" s="99"/>
      <c r="F127" s="32"/>
      <c r="G127" s="122"/>
      <c r="H127" s="33"/>
      <c r="I127" s="32"/>
      <c r="J127" s="122"/>
      <c r="K127" s="33"/>
      <c r="L127" s="32"/>
      <c r="M127" s="122"/>
      <c r="N127" s="83"/>
      <c r="O127" s="32"/>
      <c r="P127" s="122"/>
      <c r="Q127" s="33"/>
      <c r="R127" s="32"/>
      <c r="S127" s="34"/>
      <c r="T127" s="99"/>
      <c r="U127" s="32"/>
      <c r="V127" s="99"/>
    </row>
    <row r="128" spans="1:22" ht="15" hidden="1">
      <c r="A128" s="31">
        <v>46</v>
      </c>
      <c r="B128" s="99"/>
      <c r="C128" s="99"/>
      <c r="D128" s="99"/>
      <c r="E128" s="99"/>
      <c r="F128" s="32"/>
      <c r="G128" s="122"/>
      <c r="H128" s="33"/>
      <c r="I128" s="32"/>
      <c r="J128" s="122"/>
      <c r="K128" s="33"/>
      <c r="L128" s="32"/>
      <c r="M128" s="122"/>
      <c r="N128" s="88"/>
      <c r="O128" s="32"/>
      <c r="P128" s="122"/>
      <c r="Q128" s="33"/>
      <c r="R128" s="32"/>
      <c r="S128" s="34"/>
      <c r="T128" s="99"/>
      <c r="U128" s="32"/>
      <c r="V128" s="99"/>
    </row>
    <row r="129" spans="1:22" ht="15" hidden="1">
      <c r="A129" s="31">
        <v>47</v>
      </c>
      <c r="B129" s="99"/>
      <c r="C129" s="99"/>
      <c r="D129" s="99"/>
      <c r="E129" s="99"/>
      <c r="F129" s="32"/>
      <c r="G129" s="122"/>
      <c r="H129" s="89"/>
      <c r="I129" s="32"/>
      <c r="J129" s="122"/>
      <c r="K129" s="89"/>
      <c r="L129" s="32"/>
      <c r="M129" s="122"/>
      <c r="N129" s="83"/>
      <c r="O129" s="32"/>
      <c r="P129" s="122"/>
      <c r="Q129" s="89"/>
      <c r="R129" s="32"/>
      <c r="S129" s="34"/>
      <c r="T129" s="99"/>
      <c r="U129" s="32"/>
      <c r="V129" s="99"/>
    </row>
    <row r="130" spans="1:22" ht="15" hidden="1">
      <c r="A130" s="31">
        <v>48</v>
      </c>
      <c r="B130" s="99"/>
      <c r="C130" s="99"/>
      <c r="D130" s="99"/>
      <c r="E130" s="99"/>
      <c r="F130" s="32"/>
      <c r="G130" s="122"/>
      <c r="H130" s="87"/>
      <c r="I130" s="32"/>
      <c r="J130" s="122"/>
      <c r="K130" s="83"/>
      <c r="L130" s="32"/>
      <c r="M130" s="122"/>
      <c r="N130" s="89"/>
      <c r="O130" s="32"/>
      <c r="P130" s="122"/>
      <c r="Q130" s="87"/>
      <c r="R130" s="32"/>
      <c r="S130" s="34"/>
      <c r="T130" s="99"/>
      <c r="U130" s="32"/>
      <c r="V130" s="99"/>
    </row>
    <row r="131" spans="1:22" ht="15" hidden="1">
      <c r="A131" s="31">
        <v>49</v>
      </c>
      <c r="B131" s="99"/>
      <c r="C131" s="99"/>
      <c r="D131" s="99"/>
      <c r="E131" s="101"/>
      <c r="F131" s="32"/>
      <c r="G131" s="122"/>
      <c r="H131" s="89"/>
      <c r="I131" s="32"/>
      <c r="J131" s="122"/>
      <c r="K131" s="89"/>
      <c r="L131" s="32"/>
      <c r="M131" s="122"/>
      <c r="N131" s="83"/>
      <c r="O131" s="32"/>
      <c r="P131" s="122"/>
      <c r="Q131" s="89"/>
      <c r="R131" s="32"/>
      <c r="S131" s="86"/>
      <c r="T131" s="99"/>
      <c r="U131" s="32"/>
      <c r="V131" s="99"/>
    </row>
    <row r="132" spans="1:22" ht="15" hidden="1">
      <c r="A132" s="31">
        <v>50</v>
      </c>
      <c r="B132" s="99"/>
      <c r="C132" s="99"/>
      <c r="D132" s="99"/>
      <c r="E132" s="31"/>
      <c r="F132" s="32"/>
      <c r="G132" s="122"/>
      <c r="H132" s="89"/>
      <c r="I132" s="32"/>
      <c r="J132" s="122"/>
      <c r="K132" s="83"/>
      <c r="L132" s="32"/>
      <c r="M132" s="122"/>
      <c r="N132" s="83"/>
      <c r="O132" s="32"/>
      <c r="P132" s="122"/>
      <c r="Q132" s="83"/>
      <c r="R132" s="32"/>
      <c r="S132" s="34"/>
      <c r="T132" s="99"/>
      <c r="U132" s="32"/>
      <c r="V132" s="99"/>
    </row>
    <row r="133" spans="1:22" ht="15" hidden="1">
      <c r="A133" s="31">
        <v>51</v>
      </c>
      <c r="B133" s="99"/>
      <c r="C133" s="99"/>
      <c r="D133" s="99"/>
      <c r="E133" s="75"/>
      <c r="F133" s="32"/>
      <c r="G133" s="122"/>
      <c r="H133" s="83"/>
      <c r="I133" s="32"/>
      <c r="J133" s="122"/>
      <c r="K133" s="89"/>
      <c r="L133" s="32"/>
      <c r="M133" s="122"/>
      <c r="N133" s="87"/>
      <c r="O133" s="32"/>
      <c r="P133" s="122"/>
      <c r="Q133" s="83"/>
      <c r="R133" s="32"/>
      <c r="S133" s="34"/>
      <c r="T133" s="99"/>
      <c r="U133" s="32"/>
      <c r="V133" s="99"/>
    </row>
    <row r="134" spans="1:22" ht="15" hidden="1">
      <c r="A134" s="31">
        <v>52</v>
      </c>
      <c r="B134" s="99"/>
      <c r="C134" s="99"/>
      <c r="D134" s="99"/>
      <c r="E134" s="75"/>
      <c r="F134" s="32"/>
      <c r="G134" s="122"/>
      <c r="H134" s="90"/>
      <c r="I134" s="32"/>
      <c r="J134" s="122"/>
      <c r="K134" s="83"/>
      <c r="L134" s="32"/>
      <c r="M134" s="122"/>
      <c r="N134" s="83"/>
      <c r="O134" s="32"/>
      <c r="P134" s="122"/>
      <c r="Q134" s="89"/>
      <c r="R134" s="32"/>
      <c r="S134" s="34"/>
      <c r="T134" s="99"/>
      <c r="U134" s="32"/>
      <c r="V134" s="99"/>
    </row>
    <row r="135" spans="1:22" ht="15" hidden="1">
      <c r="A135" s="31">
        <v>53</v>
      </c>
      <c r="B135" s="99"/>
      <c r="C135" s="99"/>
      <c r="D135" s="99"/>
      <c r="E135" s="75"/>
      <c r="F135" s="32"/>
      <c r="G135" s="122"/>
      <c r="H135" s="90"/>
      <c r="I135" s="32"/>
      <c r="J135" s="122"/>
      <c r="K135" s="33"/>
      <c r="L135" s="32"/>
      <c r="M135" s="122"/>
      <c r="N135" s="89"/>
      <c r="O135" s="32"/>
      <c r="P135" s="122"/>
      <c r="Q135" s="83"/>
      <c r="R135" s="32"/>
      <c r="S135" s="34"/>
      <c r="T135" s="99"/>
      <c r="U135" s="32"/>
      <c r="V135" s="99"/>
    </row>
    <row r="136" spans="1:22" ht="15" hidden="1">
      <c r="A136" s="31">
        <v>54</v>
      </c>
      <c r="B136" s="99"/>
      <c r="C136" s="99"/>
      <c r="D136" s="99"/>
      <c r="E136" s="75"/>
      <c r="F136" s="32"/>
      <c r="G136" s="122"/>
      <c r="H136" s="90"/>
      <c r="I136" s="32"/>
      <c r="J136" s="122"/>
      <c r="K136" s="88"/>
      <c r="L136" s="32"/>
      <c r="M136" s="122"/>
      <c r="N136" s="83"/>
      <c r="O136" s="32"/>
      <c r="P136" s="122"/>
      <c r="Q136" s="89"/>
      <c r="R136" s="32"/>
      <c r="S136" s="34"/>
      <c r="T136" s="99"/>
      <c r="U136" s="32"/>
      <c r="V136" s="99"/>
    </row>
    <row r="137" spans="1:22" ht="15" hidden="1">
      <c r="A137" s="31">
        <v>55</v>
      </c>
      <c r="B137" s="99"/>
      <c r="C137" s="99"/>
      <c r="D137" s="99"/>
      <c r="E137" s="75"/>
      <c r="F137" s="32"/>
      <c r="G137" s="122"/>
      <c r="H137" s="90"/>
      <c r="I137" s="32"/>
      <c r="J137" s="122"/>
      <c r="K137" s="89"/>
      <c r="L137" s="32"/>
      <c r="M137" s="122"/>
      <c r="N137" s="89"/>
      <c r="O137" s="32"/>
      <c r="P137" s="122"/>
      <c r="Q137" s="83"/>
      <c r="R137" s="32"/>
      <c r="S137" s="34"/>
      <c r="T137" s="99"/>
      <c r="U137" s="32"/>
      <c r="V137" s="99"/>
    </row>
    <row r="138" spans="1:22" ht="15" hidden="1">
      <c r="A138" s="31">
        <v>56</v>
      </c>
      <c r="B138" s="99"/>
      <c r="C138" s="99"/>
      <c r="D138" s="99"/>
      <c r="E138" s="75"/>
      <c r="F138" s="32"/>
      <c r="G138" s="122"/>
      <c r="H138" s="90"/>
      <c r="I138" s="32"/>
      <c r="J138" s="122"/>
      <c r="K138" s="83"/>
      <c r="L138" s="32"/>
      <c r="M138" s="122"/>
      <c r="N138" s="89"/>
      <c r="O138" s="32"/>
      <c r="P138" s="122"/>
      <c r="Q138" s="125"/>
      <c r="R138" s="32"/>
      <c r="S138" s="34"/>
      <c r="T138" s="99"/>
      <c r="U138" s="32"/>
      <c r="V138" s="99"/>
    </row>
    <row r="139" spans="1:22" ht="15" hidden="1">
      <c r="A139" s="31">
        <v>57</v>
      </c>
      <c r="B139" s="99"/>
      <c r="C139" s="99"/>
      <c r="D139" s="99"/>
      <c r="E139" s="75"/>
      <c r="F139" s="32"/>
      <c r="G139" s="122"/>
      <c r="H139" s="90"/>
      <c r="I139" s="32"/>
      <c r="J139" s="122"/>
      <c r="K139" s="33"/>
      <c r="L139" s="32"/>
      <c r="M139" s="122"/>
      <c r="N139" s="89"/>
      <c r="O139" s="32"/>
      <c r="P139" s="122"/>
      <c r="Q139" s="88"/>
      <c r="R139" s="32"/>
      <c r="S139" s="34"/>
      <c r="T139" s="99"/>
      <c r="U139" s="32"/>
      <c r="V139" s="99"/>
    </row>
    <row r="140" spans="1:22" ht="15" hidden="1">
      <c r="A140" s="31">
        <v>58</v>
      </c>
      <c r="B140" s="99"/>
      <c r="C140" s="99"/>
      <c r="D140" s="99"/>
      <c r="E140" s="75"/>
      <c r="F140" s="32"/>
      <c r="G140" s="122"/>
      <c r="H140" s="90"/>
      <c r="I140" s="32"/>
      <c r="J140" s="122"/>
      <c r="K140" s="83"/>
      <c r="L140" s="32"/>
      <c r="M140" s="122"/>
      <c r="N140" s="88"/>
      <c r="O140" s="32"/>
      <c r="P140" s="122"/>
      <c r="Q140" s="87"/>
      <c r="R140" s="32"/>
      <c r="S140" s="34"/>
      <c r="T140" s="99"/>
      <c r="U140" s="32"/>
      <c r="V140" s="99"/>
    </row>
    <row r="141" spans="1:22" ht="15" hidden="1">
      <c r="A141" s="31">
        <v>59</v>
      </c>
      <c r="B141" s="99"/>
      <c r="C141" s="99"/>
      <c r="D141" s="99"/>
      <c r="E141" s="75"/>
      <c r="F141" s="32"/>
      <c r="G141" s="122"/>
      <c r="H141" s="83"/>
      <c r="I141" s="32"/>
      <c r="J141" s="122"/>
      <c r="K141" s="33"/>
      <c r="L141" s="32"/>
      <c r="M141" s="122"/>
      <c r="N141" s="33"/>
      <c r="O141" s="32"/>
      <c r="P141" s="122"/>
      <c r="Q141" s="33"/>
      <c r="R141" s="32"/>
      <c r="S141" s="34"/>
      <c r="T141" s="99"/>
      <c r="U141" s="32"/>
      <c r="V141" s="99"/>
    </row>
    <row r="142" spans="1:22" ht="15" hidden="1">
      <c r="A142" s="31">
        <v>60</v>
      </c>
      <c r="B142" s="99"/>
      <c r="C142" s="99"/>
      <c r="D142" s="99"/>
      <c r="E142" s="75"/>
      <c r="F142" s="32"/>
      <c r="G142" s="122"/>
      <c r="H142" s="90"/>
      <c r="I142" s="32"/>
      <c r="J142" s="122"/>
      <c r="K142" s="87"/>
      <c r="L142" s="32"/>
      <c r="M142" s="122"/>
      <c r="N142" s="88"/>
      <c r="O142" s="32"/>
      <c r="P142" s="122"/>
      <c r="Q142" s="123"/>
      <c r="R142" s="32"/>
      <c r="S142" s="34"/>
      <c r="T142" s="99"/>
      <c r="U142" s="32"/>
      <c r="V142" s="99"/>
    </row>
    <row r="143" spans="1:22" ht="15" hidden="1">
      <c r="A143" s="31">
        <v>61</v>
      </c>
      <c r="B143" s="101"/>
      <c r="C143" s="101"/>
      <c r="D143" s="101"/>
      <c r="E143" s="75"/>
      <c r="F143" s="32"/>
      <c r="G143" s="122"/>
      <c r="H143" s="90"/>
      <c r="I143" s="32"/>
      <c r="J143" s="122"/>
      <c r="K143" s="33"/>
      <c r="L143" s="32"/>
      <c r="M143" s="122"/>
      <c r="N143" s="33"/>
      <c r="O143" s="32"/>
      <c r="P143" s="122"/>
      <c r="Q143" s="33"/>
      <c r="R143" s="32"/>
      <c r="S143" s="34"/>
      <c r="T143" s="99"/>
      <c r="U143" s="32"/>
      <c r="V143" s="99"/>
    </row>
    <row r="144" spans="1:22" ht="15" hidden="1">
      <c r="A144" s="31">
        <v>62</v>
      </c>
      <c r="B144" s="101"/>
      <c r="C144" s="101"/>
      <c r="D144" s="101"/>
      <c r="E144" s="75"/>
      <c r="F144" s="32"/>
      <c r="G144" s="122"/>
      <c r="H144" s="90"/>
      <c r="I144" s="113"/>
      <c r="J144" s="122"/>
      <c r="K144" s="90"/>
      <c r="L144" s="113"/>
      <c r="M144" s="122"/>
      <c r="N144" s="89"/>
      <c r="O144" s="113"/>
      <c r="P144" s="122"/>
      <c r="Q144" s="89"/>
      <c r="R144" s="32"/>
      <c r="S144" s="34"/>
      <c r="T144" s="99"/>
      <c r="U144" s="32"/>
      <c r="V144" s="99"/>
    </row>
    <row r="145" spans="1:22" ht="15" hidden="1">
      <c r="A145" s="31">
        <v>63</v>
      </c>
      <c r="B145" s="31"/>
      <c r="C145" s="31"/>
      <c r="D145" s="31"/>
      <c r="E145" s="75"/>
      <c r="F145" s="32"/>
      <c r="G145" s="122"/>
      <c r="H145" s="90"/>
      <c r="I145" s="113"/>
      <c r="J145" s="122"/>
      <c r="K145" s="89"/>
      <c r="L145" s="113"/>
      <c r="M145" s="122"/>
      <c r="N145" s="89"/>
      <c r="O145" s="113"/>
      <c r="P145" s="122"/>
      <c r="Q145" s="89"/>
      <c r="R145" s="32"/>
      <c r="S145" s="34"/>
      <c r="T145" s="99"/>
      <c r="U145" s="32"/>
      <c r="V145" s="99"/>
    </row>
    <row r="146" spans="1:22" ht="15" hidden="1">
      <c r="A146" s="31">
        <v>64</v>
      </c>
      <c r="B146" s="31"/>
      <c r="C146" s="31"/>
      <c r="D146" s="31"/>
      <c r="E146" s="75"/>
      <c r="F146" s="32"/>
      <c r="G146" s="122"/>
      <c r="H146" s="90"/>
      <c r="I146" s="32"/>
      <c r="J146" s="122"/>
      <c r="K146" s="33"/>
      <c r="L146" s="32"/>
      <c r="M146" s="122"/>
      <c r="N146" s="33"/>
      <c r="O146" s="32"/>
      <c r="P146" s="122"/>
      <c r="Q146" s="33"/>
      <c r="R146" s="32"/>
      <c r="S146" s="34"/>
      <c r="T146" s="99"/>
      <c r="U146" s="32"/>
      <c r="V146" s="99"/>
    </row>
    <row r="147" spans="1:22" ht="15" hidden="1">
      <c r="A147" s="31">
        <v>65</v>
      </c>
      <c r="B147" s="31"/>
      <c r="C147" s="31"/>
      <c r="D147" s="31"/>
      <c r="E147" s="75"/>
      <c r="F147" s="32"/>
      <c r="G147" s="122"/>
      <c r="H147" s="33"/>
      <c r="I147" s="32"/>
      <c r="J147" s="122"/>
      <c r="K147" s="33"/>
      <c r="L147" s="32"/>
      <c r="M147" s="122"/>
      <c r="N147" s="33"/>
      <c r="O147" s="32"/>
      <c r="P147" s="122"/>
      <c r="Q147" s="33"/>
      <c r="R147" s="32"/>
      <c r="S147" s="34"/>
      <c r="T147" s="31"/>
      <c r="U147" s="32"/>
      <c r="V147" s="99"/>
    </row>
    <row r="148" spans="1:22" ht="15" hidden="1">
      <c r="A148" s="31">
        <v>66</v>
      </c>
      <c r="B148" s="31"/>
      <c r="C148" s="31"/>
      <c r="D148" s="31"/>
      <c r="E148" s="75"/>
      <c r="F148" s="32"/>
      <c r="G148" s="122"/>
      <c r="H148" s="33"/>
      <c r="I148" s="32"/>
      <c r="J148" s="122"/>
      <c r="K148" s="33"/>
      <c r="L148" s="32"/>
      <c r="M148" s="122"/>
      <c r="N148" s="33"/>
      <c r="O148" s="32"/>
      <c r="P148" s="122"/>
      <c r="Q148" s="33"/>
      <c r="R148" s="32"/>
      <c r="S148" s="34"/>
      <c r="T148" s="31"/>
      <c r="U148" s="32"/>
      <c r="V148" s="99"/>
    </row>
    <row r="149" spans="1:22" ht="15" hidden="1">
      <c r="A149" s="31">
        <v>67</v>
      </c>
      <c r="B149" s="31"/>
      <c r="C149" s="31"/>
      <c r="D149" s="31"/>
      <c r="E149" s="75"/>
      <c r="F149" s="32"/>
      <c r="G149" s="122"/>
      <c r="H149" s="33"/>
      <c r="I149" s="32"/>
      <c r="J149" s="122"/>
      <c r="K149" s="33"/>
      <c r="L149" s="32"/>
      <c r="M149" s="122"/>
      <c r="N149" s="33"/>
      <c r="O149" s="32"/>
      <c r="P149" s="122"/>
      <c r="Q149" s="33"/>
      <c r="R149" s="32"/>
      <c r="S149" s="34"/>
      <c r="T149" s="31"/>
      <c r="U149" s="32"/>
      <c r="V149" s="31"/>
    </row>
    <row r="150" spans="1:22" ht="15" hidden="1">
      <c r="A150" s="31">
        <v>68</v>
      </c>
      <c r="B150" s="31"/>
      <c r="C150" s="31"/>
      <c r="D150" s="31"/>
      <c r="E150" s="75"/>
      <c r="F150" s="32"/>
      <c r="G150" s="122"/>
      <c r="H150" s="33"/>
      <c r="I150" s="32"/>
      <c r="J150" s="122"/>
      <c r="K150" s="33"/>
      <c r="L150" s="32"/>
      <c r="M150" s="122"/>
      <c r="N150" s="33"/>
      <c r="O150" s="32"/>
      <c r="P150" s="122"/>
      <c r="Q150" s="33"/>
      <c r="R150" s="32"/>
      <c r="S150" s="34"/>
      <c r="T150" s="31"/>
      <c r="U150" s="32"/>
      <c r="V150" s="31"/>
    </row>
    <row r="151" spans="1:22" ht="15" hidden="1">
      <c r="A151" s="31"/>
      <c r="B151" s="31"/>
      <c r="C151" s="31"/>
      <c r="D151" s="31"/>
      <c r="E151" s="75"/>
      <c r="F151" s="32"/>
      <c r="G151" s="122"/>
      <c r="H151" s="33"/>
      <c r="I151" s="32"/>
      <c r="J151" s="122"/>
      <c r="K151" s="33"/>
      <c r="L151" s="32"/>
      <c r="M151" s="122"/>
      <c r="N151" s="33"/>
      <c r="O151" s="32"/>
      <c r="P151" s="122">
        <f>O151/10^9</f>
        <v>0</v>
      </c>
      <c r="Q151" s="92"/>
      <c r="R151" s="77"/>
      <c r="S151" s="78"/>
      <c r="T151" s="75"/>
      <c r="U151" s="32"/>
      <c r="V151" s="75"/>
    </row>
    <row r="152" ht="15" hidden="1"/>
  </sheetData>
  <sheetProtection/>
  <mergeCells count="29">
    <mergeCell ref="F81:K81"/>
    <mergeCell ref="L81:R81"/>
    <mergeCell ref="S81:V81"/>
    <mergeCell ref="A80:B80"/>
    <mergeCell ref="A81:A82"/>
    <mergeCell ref="B81:B82"/>
    <mergeCell ref="C81:C82"/>
    <mergeCell ref="D81:D82"/>
    <mergeCell ref="E81:E82"/>
    <mergeCell ref="S10:V10"/>
    <mergeCell ref="A38:B38"/>
    <mergeCell ref="A39:A40"/>
    <mergeCell ref="B39:B40"/>
    <mergeCell ref="C39:C40"/>
    <mergeCell ref="D39:D40"/>
    <mergeCell ref="E39:E40"/>
    <mergeCell ref="F39:K39"/>
    <mergeCell ref="L39:R39"/>
    <mergeCell ref="S39:V39"/>
    <mergeCell ref="F6:H7"/>
    <mergeCell ref="I6:L7"/>
    <mergeCell ref="A9:B9"/>
    <mergeCell ref="A10:A11"/>
    <mergeCell ref="B10:B11"/>
    <mergeCell ref="C10:C11"/>
    <mergeCell ref="D10:D11"/>
    <mergeCell ref="E10:E11"/>
    <mergeCell ref="F10:K10"/>
    <mergeCell ref="L10:R10"/>
  </mergeCells>
  <conditionalFormatting sqref="N37 K37 H37 Q37">
    <cfRule type="cellIs" priority="322" dxfId="3" operator="lessThan" stopIfTrue="1">
      <formula>0</formula>
    </cfRule>
    <cfRule type="cellIs" priority="323" dxfId="2" operator="between" stopIfTrue="1">
      <formula>0</formula>
      <formula>0.5</formula>
    </cfRule>
    <cfRule type="cellIs" priority="324" dxfId="1" operator="between" stopIfTrue="1">
      <formula>0.5</formula>
      <formula>1</formula>
    </cfRule>
    <cfRule type="cellIs" priority="325" dxfId="187" operator="greaterThan" stopIfTrue="1">
      <formula>1</formula>
    </cfRule>
  </conditionalFormatting>
  <conditionalFormatting sqref="N37 K37 H37 Q37">
    <cfRule type="containsBlanks" priority="321" dxfId="0" stopIfTrue="1">
      <formula>LEN(TRIM(H37))=0</formula>
    </cfRule>
  </conditionalFormatting>
  <conditionalFormatting sqref="Q151">
    <cfRule type="cellIs" priority="219" dxfId="3" operator="lessThan" stopIfTrue="1">
      <formula>0</formula>
    </cfRule>
    <cfRule type="cellIs" priority="220" dxfId="2" operator="between" stopIfTrue="1">
      <formula>0</formula>
      <formula>0.5</formula>
    </cfRule>
    <cfRule type="cellIs" priority="221" dxfId="1" operator="between" stopIfTrue="1">
      <formula>0.5</formula>
      <formula>1</formula>
    </cfRule>
    <cfRule type="cellIs" priority="222" dxfId="187" operator="greaterThan" stopIfTrue="1">
      <formula>1</formula>
    </cfRule>
  </conditionalFormatting>
  <conditionalFormatting sqref="Q151">
    <cfRule type="containsBlanks" priority="218" dxfId="0" stopIfTrue="1">
      <formula>LEN(TRIM(Q151))=0</formula>
    </cfRule>
  </conditionalFormatting>
  <conditionalFormatting sqref="H74:H77">
    <cfRule type="cellIs" priority="214" dxfId="3" operator="lessThan" stopIfTrue="1">
      <formula>0</formula>
    </cfRule>
    <cfRule type="cellIs" priority="215" dxfId="2" operator="between" stopIfTrue="1">
      <formula>0</formula>
      <formula>0.5</formula>
    </cfRule>
    <cfRule type="cellIs" priority="216" dxfId="1" operator="between" stopIfTrue="1">
      <formula>0.5</formula>
      <formula>1</formula>
    </cfRule>
    <cfRule type="cellIs" priority="217" dxfId="187" operator="greaterThan" stopIfTrue="1">
      <formula>1</formula>
    </cfRule>
  </conditionalFormatting>
  <conditionalFormatting sqref="H74:H77">
    <cfRule type="containsBlanks" priority="213" dxfId="0" stopIfTrue="1">
      <formula>LEN(TRIM(H74))=0</formula>
    </cfRule>
  </conditionalFormatting>
  <conditionalFormatting sqref="K74:K77">
    <cfRule type="cellIs" priority="209" dxfId="3" operator="lessThan" stopIfTrue="1">
      <formula>0</formula>
    </cfRule>
    <cfRule type="cellIs" priority="210" dxfId="2" operator="between" stopIfTrue="1">
      <formula>0</formula>
      <formula>0.5</formula>
    </cfRule>
    <cfRule type="cellIs" priority="211" dxfId="1" operator="between" stopIfTrue="1">
      <formula>0.5</formula>
      <formula>1</formula>
    </cfRule>
    <cfRule type="cellIs" priority="212" dxfId="187" operator="greaterThan" stopIfTrue="1">
      <formula>1</formula>
    </cfRule>
  </conditionalFormatting>
  <conditionalFormatting sqref="K74:K77">
    <cfRule type="containsBlanks" priority="208" dxfId="0" stopIfTrue="1">
      <formula>LEN(TRIM(K74))=0</formula>
    </cfRule>
  </conditionalFormatting>
  <conditionalFormatting sqref="N74:N77">
    <cfRule type="cellIs" priority="204" dxfId="3" operator="lessThan" stopIfTrue="1">
      <formula>0</formula>
    </cfRule>
    <cfRule type="cellIs" priority="205" dxfId="2" operator="between" stopIfTrue="1">
      <formula>0</formula>
      <formula>0.5</formula>
    </cfRule>
    <cfRule type="cellIs" priority="206" dxfId="1" operator="between" stopIfTrue="1">
      <formula>0.5</formula>
      <formula>1</formula>
    </cfRule>
    <cfRule type="cellIs" priority="207" dxfId="187" operator="greaterThan" stopIfTrue="1">
      <formula>1</formula>
    </cfRule>
  </conditionalFormatting>
  <conditionalFormatting sqref="N74:N77">
    <cfRule type="containsBlanks" priority="203" dxfId="0" stopIfTrue="1">
      <formula>LEN(TRIM(N74))=0</formula>
    </cfRule>
  </conditionalFormatting>
  <conditionalFormatting sqref="Q74:Q77">
    <cfRule type="cellIs" priority="199" dxfId="3" operator="lessThan" stopIfTrue="1">
      <formula>0</formula>
    </cfRule>
    <cfRule type="cellIs" priority="200" dxfId="2" operator="between" stopIfTrue="1">
      <formula>0</formula>
      <formula>0.5</formula>
    </cfRule>
    <cfRule type="cellIs" priority="201" dxfId="1" operator="between" stopIfTrue="1">
      <formula>0.5</formula>
      <formula>1</formula>
    </cfRule>
    <cfRule type="cellIs" priority="202" dxfId="187" operator="greaterThan" stopIfTrue="1">
      <formula>1</formula>
    </cfRule>
  </conditionalFormatting>
  <conditionalFormatting sqref="Q74:Q77">
    <cfRule type="containsBlanks" priority="198" dxfId="0" stopIfTrue="1">
      <formula>LEN(TRIM(Q74))=0</formula>
    </cfRule>
  </conditionalFormatting>
  <conditionalFormatting sqref="H151">
    <cfRule type="cellIs" priority="194" dxfId="3" operator="lessThan" stopIfTrue="1">
      <formula>0</formula>
    </cfRule>
    <cfRule type="cellIs" priority="195" dxfId="2" operator="between" stopIfTrue="1">
      <formula>0</formula>
      <formula>0.5</formula>
    </cfRule>
    <cfRule type="cellIs" priority="196" dxfId="1" operator="between" stopIfTrue="1">
      <formula>0.5</formula>
      <formula>1</formula>
    </cfRule>
    <cfRule type="cellIs" priority="197" dxfId="187" operator="greaterThan" stopIfTrue="1">
      <formula>1</formula>
    </cfRule>
  </conditionalFormatting>
  <conditionalFormatting sqref="H151">
    <cfRule type="containsBlanks" priority="193" dxfId="0" stopIfTrue="1">
      <formula>LEN(TRIM(H151))=0</formula>
    </cfRule>
  </conditionalFormatting>
  <conditionalFormatting sqref="K151">
    <cfRule type="cellIs" priority="189" dxfId="3" operator="lessThan" stopIfTrue="1">
      <formula>0</formula>
    </cfRule>
    <cfRule type="cellIs" priority="190" dxfId="2" operator="between" stopIfTrue="1">
      <formula>0</formula>
      <formula>0.5</formula>
    </cfRule>
    <cfRule type="cellIs" priority="191" dxfId="1" operator="between" stopIfTrue="1">
      <formula>0.5</formula>
      <formula>1</formula>
    </cfRule>
    <cfRule type="cellIs" priority="192" dxfId="187" operator="greaterThan" stopIfTrue="1">
      <formula>1</formula>
    </cfRule>
  </conditionalFormatting>
  <conditionalFormatting sqref="K151">
    <cfRule type="containsBlanks" priority="188" dxfId="0" stopIfTrue="1">
      <formula>LEN(TRIM(K151))=0</formula>
    </cfRule>
  </conditionalFormatting>
  <conditionalFormatting sqref="N151">
    <cfRule type="cellIs" priority="184" dxfId="3" operator="lessThan" stopIfTrue="1">
      <formula>0</formula>
    </cfRule>
    <cfRule type="cellIs" priority="185" dxfId="2" operator="between" stopIfTrue="1">
      <formula>0</formula>
      <formula>0.5</formula>
    </cfRule>
    <cfRule type="cellIs" priority="186" dxfId="1" operator="between" stopIfTrue="1">
      <formula>0.5</formula>
      <formula>1</formula>
    </cfRule>
    <cfRule type="cellIs" priority="187" dxfId="187" operator="greaterThan" stopIfTrue="1">
      <formula>1</formula>
    </cfRule>
  </conditionalFormatting>
  <conditionalFormatting sqref="N151">
    <cfRule type="containsBlanks" priority="183" dxfId="0" stopIfTrue="1">
      <formula>LEN(TRIM(N151))=0</formula>
    </cfRule>
  </conditionalFormatting>
  <conditionalFormatting sqref="H28:H36">
    <cfRule type="cellIs" priority="144" dxfId="3" operator="lessThan" stopIfTrue="1">
      <formula>0</formula>
    </cfRule>
    <cfRule type="cellIs" priority="145" dxfId="2" operator="between" stopIfTrue="1">
      <formula>0</formula>
      <formula>0.5</formula>
    </cfRule>
    <cfRule type="cellIs" priority="146" dxfId="1" operator="between" stopIfTrue="1">
      <formula>0.5</formula>
      <formula>1</formula>
    </cfRule>
    <cfRule type="cellIs" priority="147" dxfId="187" operator="greaterThan" stopIfTrue="1">
      <formula>1</formula>
    </cfRule>
  </conditionalFormatting>
  <conditionalFormatting sqref="H28:H36">
    <cfRule type="containsBlanks" priority="143" dxfId="0" stopIfTrue="1">
      <formula>LEN(TRIM(H28))=0</formula>
    </cfRule>
  </conditionalFormatting>
  <conditionalFormatting sqref="K28:K36">
    <cfRule type="cellIs" priority="139" dxfId="3" operator="lessThan" stopIfTrue="1">
      <formula>0</formula>
    </cfRule>
    <cfRule type="cellIs" priority="140" dxfId="2" operator="between" stopIfTrue="1">
      <formula>0</formula>
      <formula>0.5</formula>
    </cfRule>
    <cfRule type="cellIs" priority="141" dxfId="1" operator="between" stopIfTrue="1">
      <formula>0.5</formula>
      <formula>1</formula>
    </cfRule>
    <cfRule type="cellIs" priority="142" dxfId="187" operator="greaterThan" stopIfTrue="1">
      <formula>1</formula>
    </cfRule>
  </conditionalFormatting>
  <conditionalFormatting sqref="K28:K36">
    <cfRule type="containsBlanks" priority="138" dxfId="0" stopIfTrue="1">
      <formula>LEN(TRIM(K28))=0</formula>
    </cfRule>
  </conditionalFormatting>
  <conditionalFormatting sqref="N28:N36">
    <cfRule type="cellIs" priority="134" dxfId="3" operator="lessThan" stopIfTrue="1">
      <formula>0</formula>
    </cfRule>
    <cfRule type="cellIs" priority="135" dxfId="2" operator="between" stopIfTrue="1">
      <formula>0</formula>
      <formula>0.5</formula>
    </cfRule>
    <cfRule type="cellIs" priority="136" dxfId="1" operator="between" stopIfTrue="1">
      <formula>0.5</formula>
      <formula>1</formula>
    </cfRule>
    <cfRule type="cellIs" priority="137" dxfId="187" operator="greaterThan" stopIfTrue="1">
      <formula>1</formula>
    </cfRule>
  </conditionalFormatting>
  <conditionalFormatting sqref="N28:N36">
    <cfRule type="containsBlanks" priority="133" dxfId="0" stopIfTrue="1">
      <formula>LEN(TRIM(N28))=0</formula>
    </cfRule>
  </conditionalFormatting>
  <conditionalFormatting sqref="Q28:Q36">
    <cfRule type="cellIs" priority="129" dxfId="3" operator="lessThan" stopIfTrue="1">
      <formula>0</formula>
    </cfRule>
    <cfRule type="cellIs" priority="130" dxfId="2" operator="between" stopIfTrue="1">
      <formula>0</formula>
      <formula>0.5</formula>
    </cfRule>
    <cfRule type="cellIs" priority="131" dxfId="1" operator="between" stopIfTrue="1">
      <formula>0.5</formula>
      <formula>1</formula>
    </cfRule>
    <cfRule type="cellIs" priority="132" dxfId="187" operator="greaterThan" stopIfTrue="1">
      <formula>1</formula>
    </cfRule>
  </conditionalFormatting>
  <conditionalFormatting sqref="Q28:Q36">
    <cfRule type="containsBlanks" priority="128" dxfId="0" stopIfTrue="1">
      <formula>LEN(TRIM(Q28))=0</formula>
    </cfRule>
  </conditionalFormatting>
  <conditionalFormatting sqref="H70:H73">
    <cfRule type="cellIs" priority="124" dxfId="3" operator="lessThan" stopIfTrue="1">
      <formula>0</formula>
    </cfRule>
    <cfRule type="cellIs" priority="125" dxfId="2" operator="between" stopIfTrue="1">
      <formula>0</formula>
      <formula>0.5</formula>
    </cfRule>
    <cfRule type="cellIs" priority="126" dxfId="1" operator="between" stopIfTrue="1">
      <formula>0.5</formula>
      <formula>1</formula>
    </cfRule>
    <cfRule type="cellIs" priority="127" dxfId="187" operator="greaterThan" stopIfTrue="1">
      <formula>1</formula>
    </cfRule>
  </conditionalFormatting>
  <conditionalFormatting sqref="H70:H73">
    <cfRule type="containsBlanks" priority="123" dxfId="0" stopIfTrue="1">
      <formula>LEN(TRIM(H70))=0</formula>
    </cfRule>
  </conditionalFormatting>
  <conditionalFormatting sqref="K70:K73">
    <cfRule type="cellIs" priority="115" dxfId="3" operator="lessThan" stopIfTrue="1">
      <formula>0</formula>
    </cfRule>
    <cfRule type="cellIs" priority="116" dxfId="2" operator="between" stopIfTrue="1">
      <formula>0</formula>
      <formula>0.5</formula>
    </cfRule>
    <cfRule type="cellIs" priority="117" dxfId="1" operator="between" stopIfTrue="1">
      <formula>0.5</formula>
      <formula>1</formula>
    </cfRule>
    <cfRule type="cellIs" priority="118" dxfId="187" operator="greaterThan" stopIfTrue="1">
      <formula>1</formula>
    </cfRule>
  </conditionalFormatting>
  <conditionalFormatting sqref="K70:K73">
    <cfRule type="containsBlanks" priority="114" dxfId="0" stopIfTrue="1">
      <formula>LEN(TRIM(K70))=0</formula>
    </cfRule>
  </conditionalFormatting>
  <conditionalFormatting sqref="N70:N73">
    <cfRule type="cellIs" priority="106" dxfId="3" operator="lessThan" stopIfTrue="1">
      <formula>0</formula>
    </cfRule>
    <cfRule type="cellIs" priority="107" dxfId="2" operator="between" stopIfTrue="1">
      <formula>0</formula>
      <formula>0.5</formula>
    </cfRule>
    <cfRule type="cellIs" priority="108" dxfId="1" operator="between" stopIfTrue="1">
      <formula>0.5</formula>
      <formula>1</formula>
    </cfRule>
    <cfRule type="cellIs" priority="109" dxfId="187" operator="greaterThan" stopIfTrue="1">
      <formula>1</formula>
    </cfRule>
  </conditionalFormatting>
  <conditionalFormatting sqref="N70:N73">
    <cfRule type="containsBlanks" priority="105" dxfId="0" stopIfTrue="1">
      <formula>LEN(TRIM(N70))=0</formula>
    </cfRule>
  </conditionalFormatting>
  <conditionalFormatting sqref="Q70:Q73">
    <cfRule type="cellIs" priority="97" dxfId="3" operator="lessThan" stopIfTrue="1">
      <formula>0</formula>
    </cfRule>
    <cfRule type="cellIs" priority="98" dxfId="2" operator="between" stopIfTrue="1">
      <formula>0</formula>
      <formula>0.5</formula>
    </cfRule>
    <cfRule type="cellIs" priority="99" dxfId="1" operator="between" stopIfTrue="1">
      <formula>0.5</formula>
      <formula>1</formula>
    </cfRule>
    <cfRule type="cellIs" priority="100" dxfId="187" operator="greaterThan" stopIfTrue="1">
      <formula>1</formula>
    </cfRule>
  </conditionalFormatting>
  <conditionalFormatting sqref="Q70:Q73">
    <cfRule type="containsBlanks" priority="96" dxfId="0" stopIfTrue="1">
      <formula>LEN(TRIM(Q70))=0</formula>
    </cfRule>
  </conditionalFormatting>
  <conditionalFormatting sqref="H129:H150">
    <cfRule type="cellIs" priority="88" dxfId="3" operator="lessThan" stopIfTrue="1">
      <formula>0</formula>
    </cfRule>
    <cfRule type="cellIs" priority="89" dxfId="2" operator="between" stopIfTrue="1">
      <formula>0</formula>
      <formula>0.5</formula>
    </cfRule>
    <cfRule type="cellIs" priority="90" dxfId="1" operator="between" stopIfTrue="1">
      <formula>0.5</formula>
      <formula>1</formula>
    </cfRule>
    <cfRule type="cellIs" priority="91" dxfId="187" operator="greaterThan" stopIfTrue="1">
      <formula>1</formula>
    </cfRule>
  </conditionalFormatting>
  <conditionalFormatting sqref="H129:H150">
    <cfRule type="containsBlanks" priority="87" dxfId="0" stopIfTrue="1">
      <formula>LEN(TRIM(H129))=0</formula>
    </cfRule>
  </conditionalFormatting>
  <conditionalFormatting sqref="H130">
    <cfRule type="cellIs" priority="83" dxfId="3" operator="lessThan" stopIfTrue="1">
      <formula>0</formula>
    </cfRule>
    <cfRule type="cellIs" priority="84" dxfId="2" operator="between" stopIfTrue="1">
      <formula>0</formula>
      <formula>0.5</formula>
    </cfRule>
    <cfRule type="cellIs" priority="85" dxfId="1" operator="between" stopIfTrue="1">
      <formula>0.5</formula>
      <formula>1</formula>
    </cfRule>
    <cfRule type="cellIs" priority="86" dxfId="187" operator="greaterThan" stopIfTrue="1">
      <formula>1</formula>
    </cfRule>
  </conditionalFormatting>
  <conditionalFormatting sqref="K129:K150">
    <cfRule type="cellIs" priority="79" dxfId="3" operator="lessThan" stopIfTrue="1">
      <formula>0</formula>
    </cfRule>
    <cfRule type="cellIs" priority="80" dxfId="2" operator="between" stopIfTrue="1">
      <formula>0</formula>
      <formula>0.5</formula>
    </cfRule>
    <cfRule type="cellIs" priority="81" dxfId="1" operator="between" stopIfTrue="1">
      <formula>0.5</formula>
      <formula>1</formula>
    </cfRule>
    <cfRule type="cellIs" priority="82" dxfId="187" operator="greaterThan" stopIfTrue="1">
      <formula>1</formula>
    </cfRule>
  </conditionalFormatting>
  <conditionalFormatting sqref="K129:K150">
    <cfRule type="containsBlanks" priority="78" dxfId="0" stopIfTrue="1">
      <formula>LEN(TRIM(K129))=0</formula>
    </cfRule>
  </conditionalFormatting>
  <conditionalFormatting sqref="K129:K130">
    <cfRule type="cellIs" priority="74" dxfId="3" operator="lessThan" stopIfTrue="1">
      <formula>0</formula>
    </cfRule>
    <cfRule type="cellIs" priority="75" dxfId="2" operator="between" stopIfTrue="1">
      <formula>0</formula>
      <formula>0.5</formula>
    </cfRule>
    <cfRule type="cellIs" priority="76" dxfId="1" operator="between" stopIfTrue="1">
      <formula>0.5</formula>
      <formula>1</formula>
    </cfRule>
    <cfRule type="cellIs" priority="77" dxfId="187" operator="greaterThan" stopIfTrue="1">
      <formula>1</formula>
    </cfRule>
  </conditionalFormatting>
  <conditionalFormatting sqref="N83:N150">
    <cfRule type="cellIs" priority="70" dxfId="3" operator="lessThan" stopIfTrue="1">
      <formula>0</formula>
    </cfRule>
    <cfRule type="cellIs" priority="71" dxfId="2" operator="between" stopIfTrue="1">
      <formula>0</formula>
      <formula>0.5</formula>
    </cfRule>
    <cfRule type="cellIs" priority="72" dxfId="1" operator="between" stopIfTrue="1">
      <formula>0.5</formula>
      <formula>1</formula>
    </cfRule>
    <cfRule type="cellIs" priority="73" dxfId="187" operator="greaterThan" stopIfTrue="1">
      <formula>1</formula>
    </cfRule>
  </conditionalFormatting>
  <conditionalFormatting sqref="N83:N150">
    <cfRule type="containsBlanks" priority="69" dxfId="0" stopIfTrue="1">
      <formula>LEN(TRIM(N83))=0</formula>
    </cfRule>
  </conditionalFormatting>
  <conditionalFormatting sqref="N129:N130">
    <cfRule type="cellIs" priority="65" dxfId="3" operator="lessThan" stopIfTrue="1">
      <formula>0</formula>
    </cfRule>
    <cfRule type="cellIs" priority="66" dxfId="2" operator="between" stopIfTrue="1">
      <formula>0</formula>
      <formula>0.5</formula>
    </cfRule>
    <cfRule type="cellIs" priority="67" dxfId="1" operator="between" stopIfTrue="1">
      <formula>0.5</formula>
      <formula>1</formula>
    </cfRule>
    <cfRule type="cellIs" priority="68" dxfId="187" operator="greaterThan" stopIfTrue="1">
      <formula>1</formula>
    </cfRule>
  </conditionalFormatting>
  <conditionalFormatting sqref="Q129:Q150">
    <cfRule type="cellIs" priority="61" dxfId="3" operator="lessThan" stopIfTrue="1">
      <formula>0</formula>
    </cfRule>
    <cfRule type="cellIs" priority="62" dxfId="2" operator="between" stopIfTrue="1">
      <formula>0</formula>
      <formula>0.5</formula>
    </cfRule>
    <cfRule type="cellIs" priority="63" dxfId="1" operator="between" stopIfTrue="1">
      <formula>0.5</formula>
      <formula>1</formula>
    </cfRule>
    <cfRule type="cellIs" priority="64" dxfId="187" operator="greaterThan" stopIfTrue="1">
      <formula>1</formula>
    </cfRule>
  </conditionalFormatting>
  <conditionalFormatting sqref="Q129:Q150">
    <cfRule type="containsBlanks" priority="60" dxfId="0" stopIfTrue="1">
      <formula>LEN(TRIM(Q129))=0</formula>
    </cfRule>
  </conditionalFormatting>
  <conditionalFormatting sqref="Q129:Q130">
    <cfRule type="cellIs" priority="56" dxfId="3" operator="lessThan" stopIfTrue="1">
      <formula>0</formula>
    </cfRule>
    <cfRule type="cellIs" priority="57" dxfId="2" operator="between" stopIfTrue="1">
      <formula>0</formula>
      <formula>0.5</formula>
    </cfRule>
    <cfRule type="cellIs" priority="58" dxfId="1" operator="between" stopIfTrue="1">
      <formula>0.5</formula>
      <formula>1</formula>
    </cfRule>
    <cfRule type="cellIs" priority="59" dxfId="187" operator="greaterThan" stopIfTrue="1">
      <formula>1</formula>
    </cfRule>
  </conditionalFormatting>
  <conditionalFormatting sqref="H12:H27">
    <cfRule type="cellIs" priority="52" dxfId="3" operator="lessThan" stopIfTrue="1">
      <formula>0</formula>
    </cfRule>
    <cfRule type="cellIs" priority="53" dxfId="2" operator="between" stopIfTrue="1">
      <formula>0</formula>
      <formula>0.5</formula>
    </cfRule>
    <cfRule type="cellIs" priority="54" dxfId="1" operator="between" stopIfTrue="1">
      <formula>0.5</formula>
      <formula>1</formula>
    </cfRule>
    <cfRule type="cellIs" priority="55" dxfId="187" operator="greaterThan" stopIfTrue="1">
      <formula>1</formula>
    </cfRule>
  </conditionalFormatting>
  <conditionalFormatting sqref="H12:H27">
    <cfRule type="containsBlanks" priority="51" dxfId="0" stopIfTrue="1">
      <formula>LEN(TRIM(H12))=0</formula>
    </cfRule>
  </conditionalFormatting>
  <conditionalFormatting sqref="K12:K27">
    <cfRule type="cellIs" priority="47" dxfId="3" operator="lessThan" stopIfTrue="1">
      <formula>0</formula>
    </cfRule>
    <cfRule type="cellIs" priority="48" dxfId="2" operator="between" stopIfTrue="1">
      <formula>0</formula>
      <formula>0.5</formula>
    </cfRule>
    <cfRule type="cellIs" priority="49" dxfId="1" operator="between" stopIfTrue="1">
      <formula>0.5</formula>
      <formula>1</formula>
    </cfRule>
    <cfRule type="cellIs" priority="50" dxfId="187" operator="greaterThan" stopIfTrue="1">
      <formula>1</formula>
    </cfRule>
  </conditionalFormatting>
  <conditionalFormatting sqref="K12:K27">
    <cfRule type="containsBlanks" priority="46" dxfId="0" stopIfTrue="1">
      <formula>LEN(TRIM(K12))=0</formula>
    </cfRule>
  </conditionalFormatting>
  <conditionalFormatting sqref="N12:N27">
    <cfRule type="cellIs" priority="42" dxfId="3" operator="lessThan" stopIfTrue="1">
      <formula>0</formula>
    </cfRule>
    <cfRule type="cellIs" priority="43" dxfId="2" operator="between" stopIfTrue="1">
      <formula>0</formula>
      <formula>0.5</formula>
    </cfRule>
    <cfRule type="cellIs" priority="44" dxfId="1" operator="between" stopIfTrue="1">
      <formula>0.5</formula>
      <formula>1</formula>
    </cfRule>
    <cfRule type="cellIs" priority="45" dxfId="187" operator="greaterThan" stopIfTrue="1">
      <formula>1</formula>
    </cfRule>
  </conditionalFormatting>
  <conditionalFormatting sqref="N12:N27">
    <cfRule type="containsBlanks" priority="41" dxfId="0" stopIfTrue="1">
      <formula>LEN(TRIM(N12))=0</formula>
    </cfRule>
  </conditionalFormatting>
  <conditionalFormatting sqref="Q12:Q27">
    <cfRule type="cellIs" priority="37" dxfId="3" operator="lessThan" stopIfTrue="1">
      <formula>0</formula>
    </cfRule>
    <cfRule type="cellIs" priority="38" dxfId="2" operator="between" stopIfTrue="1">
      <formula>0</formula>
      <formula>0.5</formula>
    </cfRule>
    <cfRule type="cellIs" priority="39" dxfId="1" operator="between" stopIfTrue="1">
      <formula>0.5</formula>
      <formula>1</formula>
    </cfRule>
    <cfRule type="cellIs" priority="40" dxfId="187" operator="greaterThan" stopIfTrue="1">
      <formula>1</formula>
    </cfRule>
  </conditionalFormatting>
  <conditionalFormatting sqref="Q12:Q27">
    <cfRule type="containsBlanks" priority="36" dxfId="0" stopIfTrue="1">
      <formula>LEN(TRIM(Q12))=0</formula>
    </cfRule>
  </conditionalFormatting>
  <conditionalFormatting sqref="H41:H69">
    <cfRule type="cellIs" priority="32" dxfId="3" operator="lessThan" stopIfTrue="1">
      <formula>0</formula>
    </cfRule>
    <cfRule type="cellIs" priority="33" dxfId="2" operator="between" stopIfTrue="1">
      <formula>0</formula>
      <formula>0.5</formula>
    </cfRule>
    <cfRule type="cellIs" priority="34" dxfId="1" operator="between" stopIfTrue="1">
      <formula>0.5</formula>
      <formula>1</formula>
    </cfRule>
    <cfRule type="cellIs" priority="35" dxfId="187" operator="greaterThan" stopIfTrue="1">
      <formula>1</formula>
    </cfRule>
  </conditionalFormatting>
  <conditionalFormatting sqref="H41:H69">
    <cfRule type="containsBlanks" priority="31" dxfId="0" stopIfTrue="1">
      <formula>LEN(TRIM(H41))=0</formula>
    </cfRule>
  </conditionalFormatting>
  <conditionalFormatting sqref="K41:K69">
    <cfRule type="cellIs" priority="27" dxfId="3" operator="lessThan" stopIfTrue="1">
      <formula>0</formula>
    </cfRule>
    <cfRule type="cellIs" priority="28" dxfId="2" operator="between" stopIfTrue="1">
      <formula>0</formula>
      <formula>0.5</formula>
    </cfRule>
    <cfRule type="cellIs" priority="29" dxfId="1" operator="between" stopIfTrue="1">
      <formula>0.5</formula>
      <formula>1</formula>
    </cfRule>
    <cfRule type="cellIs" priority="30" dxfId="187" operator="greaterThan" stopIfTrue="1">
      <formula>1</formula>
    </cfRule>
  </conditionalFormatting>
  <conditionalFormatting sqref="K41:K69">
    <cfRule type="containsBlanks" priority="26" dxfId="0" stopIfTrue="1">
      <formula>LEN(TRIM(K41))=0</formula>
    </cfRule>
  </conditionalFormatting>
  <conditionalFormatting sqref="N41:N69">
    <cfRule type="cellIs" priority="22" dxfId="3" operator="lessThan" stopIfTrue="1">
      <formula>0</formula>
    </cfRule>
    <cfRule type="cellIs" priority="23" dxfId="2" operator="between" stopIfTrue="1">
      <formula>0</formula>
      <formula>0.5</formula>
    </cfRule>
    <cfRule type="cellIs" priority="24" dxfId="1" operator="between" stopIfTrue="1">
      <formula>0.5</formula>
      <formula>1</formula>
    </cfRule>
    <cfRule type="cellIs" priority="25" dxfId="187" operator="greaterThan" stopIfTrue="1">
      <formula>1</formula>
    </cfRule>
  </conditionalFormatting>
  <conditionalFormatting sqref="N41:N69">
    <cfRule type="containsBlanks" priority="21" dxfId="0" stopIfTrue="1">
      <formula>LEN(TRIM(N41))=0</formula>
    </cfRule>
  </conditionalFormatting>
  <conditionalFormatting sqref="Q41:Q69">
    <cfRule type="cellIs" priority="17" dxfId="3" operator="lessThan" stopIfTrue="1">
      <formula>0</formula>
    </cfRule>
    <cfRule type="cellIs" priority="18" dxfId="2" operator="between" stopIfTrue="1">
      <formula>0</formula>
      <formula>0.5</formula>
    </cfRule>
    <cfRule type="cellIs" priority="19" dxfId="1" operator="between" stopIfTrue="1">
      <formula>0.5</formula>
      <formula>1</formula>
    </cfRule>
    <cfRule type="cellIs" priority="20" dxfId="187" operator="greaterThan" stopIfTrue="1">
      <formula>1</formula>
    </cfRule>
  </conditionalFormatting>
  <conditionalFormatting sqref="Q41:Q69">
    <cfRule type="containsBlanks" priority="16" dxfId="0" stopIfTrue="1">
      <formula>LEN(TRIM(Q41))=0</formula>
    </cfRule>
  </conditionalFormatting>
  <conditionalFormatting sqref="H83:H128">
    <cfRule type="cellIs" priority="12" dxfId="3" operator="lessThan" stopIfTrue="1">
      <formula>0</formula>
    </cfRule>
    <cfRule type="cellIs" priority="13" dxfId="2" operator="between" stopIfTrue="1">
      <formula>0</formula>
      <formula>0.5</formula>
    </cfRule>
    <cfRule type="cellIs" priority="14" dxfId="1" operator="between" stopIfTrue="1">
      <formula>0.5</formula>
      <formula>1</formula>
    </cfRule>
    <cfRule type="cellIs" priority="15" dxfId="187" operator="greaterThan" stopIfTrue="1">
      <formula>1</formula>
    </cfRule>
  </conditionalFormatting>
  <conditionalFormatting sqref="H83:H128">
    <cfRule type="containsBlanks" priority="11" dxfId="0" stopIfTrue="1">
      <formula>LEN(TRIM(H83))=0</formula>
    </cfRule>
  </conditionalFormatting>
  <conditionalFormatting sqref="K83:K128">
    <cfRule type="cellIs" priority="7" dxfId="3" operator="lessThan" stopIfTrue="1">
      <formula>0</formula>
    </cfRule>
    <cfRule type="cellIs" priority="8" dxfId="2" operator="between" stopIfTrue="1">
      <formula>0</formula>
      <formula>0.5</formula>
    </cfRule>
    <cfRule type="cellIs" priority="9" dxfId="1" operator="between" stopIfTrue="1">
      <formula>0.5</formula>
      <formula>1</formula>
    </cfRule>
    <cfRule type="cellIs" priority="10" dxfId="187" operator="greaterThan" stopIfTrue="1">
      <formula>1</formula>
    </cfRule>
  </conditionalFormatting>
  <conditionalFormatting sqref="K83:K128">
    <cfRule type="containsBlanks" priority="6" dxfId="0" stopIfTrue="1">
      <formula>LEN(TRIM(K83))=0</formula>
    </cfRule>
  </conditionalFormatting>
  <conditionalFormatting sqref="Q83:Q128">
    <cfRule type="cellIs" priority="2" dxfId="3" operator="lessThan" stopIfTrue="1">
      <formula>0</formula>
    </cfRule>
    <cfRule type="cellIs" priority="3" dxfId="2" operator="between" stopIfTrue="1">
      <formula>0</formula>
      <formula>0.5</formula>
    </cfRule>
    <cfRule type="cellIs" priority="4" dxfId="1" operator="between" stopIfTrue="1">
      <formula>0.5</formula>
      <formula>1</formula>
    </cfRule>
    <cfRule type="cellIs" priority="5" dxfId="187" operator="greaterThan" stopIfTrue="1">
      <formula>1</formula>
    </cfRule>
  </conditionalFormatting>
  <conditionalFormatting sqref="Q83:Q128">
    <cfRule type="containsBlanks" priority="1" dxfId="0" stopIfTrue="1">
      <formula>LEN(TRIM(Q83))=0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Krieger</dc:creator>
  <cp:keywords/>
  <dc:description/>
  <cp:lastModifiedBy>Nguyen Thi Minh Phuong</cp:lastModifiedBy>
  <cp:lastPrinted>2021-08-18T14:34:45Z</cp:lastPrinted>
  <dcterms:created xsi:type="dcterms:W3CDTF">2010-10-03T18:28:07Z</dcterms:created>
  <dcterms:modified xsi:type="dcterms:W3CDTF">2023-05-17T03:15:55Z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3ad720c4-4dbc-4745-bc45-434d3ecc35ed</vt:lpwstr>
  </property>
  <property fmtid="{D5CDD505-2E9C-101B-9397-08002B2CF9AE}" pid="3" name="Generator">
    <vt:lpwstr>NPOI</vt:lpwstr>
  </property>
  <property fmtid="{D5CDD505-2E9C-101B-9397-08002B2CF9AE}" pid="4" name="Generator Version">
    <vt:lpwstr>2.1.3</vt:lpwstr>
  </property>
</Properties>
</file>